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5700" windowHeight="60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4" i="1"/>
  <c r="G13"/>
  <c r="I13"/>
  <c r="N13"/>
  <c r="M13"/>
  <c r="K14"/>
  <c r="L14" s="1"/>
  <c r="M14" s="1"/>
  <c r="N14" s="1"/>
  <c r="B13"/>
  <c r="C13" s="1"/>
  <c r="K15" l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F13"/>
  <c r="H13" s="1"/>
  <c r="C14" s="1"/>
  <c r="B14" l="1"/>
  <c r="F14" s="1"/>
  <c r="H14" s="1"/>
  <c r="C15" s="1"/>
  <c r="I14"/>
  <c r="K115"/>
  <c r="L15"/>
  <c r="L16" s="1"/>
  <c r="E14"/>
  <c r="D14" s="1"/>
  <c r="B15" l="1"/>
  <c r="F15" s="1"/>
  <c r="I15"/>
  <c r="K116"/>
  <c r="M15"/>
  <c r="N15" s="1"/>
  <c r="L17"/>
  <c r="M16"/>
  <c r="N16" s="1"/>
  <c r="E15"/>
  <c r="H15" l="1"/>
  <c r="C16" s="1"/>
  <c r="I16" s="1"/>
  <c r="G15"/>
  <c r="B16"/>
  <c r="F16" s="1"/>
  <c r="K117"/>
  <c r="L18"/>
  <c r="M17"/>
  <c r="N17" s="1"/>
  <c r="D15"/>
  <c r="E16"/>
  <c r="G16" l="1"/>
  <c r="H16" s="1"/>
  <c r="C17" s="1"/>
  <c r="K118"/>
  <c r="D16"/>
  <c r="L19"/>
  <c r="M18"/>
  <c r="N18" s="1"/>
  <c r="B17" l="1"/>
  <c r="F17" s="1"/>
  <c r="I17"/>
  <c r="E17"/>
  <c r="K119"/>
  <c r="D17"/>
  <c r="L20"/>
  <c r="M19"/>
  <c r="N19" s="1"/>
  <c r="G17" l="1"/>
  <c r="H17" s="1"/>
  <c r="C18" s="1"/>
  <c r="K120"/>
  <c r="L21"/>
  <c r="M20"/>
  <c r="N20" s="1"/>
  <c r="I18" l="1"/>
  <c r="E18"/>
  <c r="D18" s="1"/>
  <c r="B18"/>
  <c r="F18" s="1"/>
  <c r="K121"/>
  <c r="L22"/>
  <c r="M21"/>
  <c r="N21" s="1"/>
  <c r="H18" l="1"/>
  <c r="C19" s="1"/>
  <c r="G18"/>
  <c r="K122"/>
  <c r="L23"/>
  <c r="M22"/>
  <c r="N22" s="1"/>
  <c r="B19" l="1"/>
  <c r="F19" s="1"/>
  <c r="I19"/>
  <c r="E19"/>
  <c r="D19" s="1"/>
  <c r="K123"/>
  <c r="L24"/>
  <c r="M23"/>
  <c r="N23" s="1"/>
  <c r="H19" l="1"/>
  <c r="C20" s="1"/>
  <c r="G19"/>
  <c r="K124"/>
  <c r="L25"/>
  <c r="M24"/>
  <c r="N24" s="1"/>
  <c r="I20" l="1"/>
  <c r="B20"/>
  <c r="F20" s="1"/>
  <c r="E20"/>
  <c r="D20" s="1"/>
  <c r="K125"/>
  <c r="L26"/>
  <c r="M25"/>
  <c r="N25" s="1"/>
  <c r="H20" l="1"/>
  <c r="C21" s="1"/>
  <c r="G20"/>
  <c r="K126"/>
  <c r="L27"/>
  <c r="M26"/>
  <c r="N26" s="1"/>
  <c r="B21" l="1"/>
  <c r="F21" s="1"/>
  <c r="I21"/>
  <c r="E21"/>
  <c r="D21" s="1"/>
  <c r="K127"/>
  <c r="L28"/>
  <c r="M27"/>
  <c r="N27" s="1"/>
  <c r="H21" l="1"/>
  <c r="C22" s="1"/>
  <c r="G21"/>
  <c r="K128"/>
  <c r="L29"/>
  <c r="M28"/>
  <c r="N28" s="1"/>
  <c r="B22" l="1"/>
  <c r="F22" s="1"/>
  <c r="I22"/>
  <c r="E22"/>
  <c r="D22" s="1"/>
  <c r="K129"/>
  <c r="L30"/>
  <c r="M29"/>
  <c r="N29" s="1"/>
  <c r="G22" l="1"/>
  <c r="H22" s="1"/>
  <c r="C23" s="1"/>
  <c r="K130"/>
  <c r="L31"/>
  <c r="M30"/>
  <c r="N30" s="1"/>
  <c r="I23" l="1"/>
  <c r="B23"/>
  <c r="F23" s="1"/>
  <c r="E23"/>
  <c r="D23" s="1"/>
  <c r="K131"/>
  <c r="L32"/>
  <c r="M31"/>
  <c r="N31" s="1"/>
  <c r="H23" l="1"/>
  <c r="C24" s="1"/>
  <c r="G23"/>
  <c r="K132"/>
  <c r="L33"/>
  <c r="M32"/>
  <c r="N32" s="1"/>
  <c r="B24" l="1"/>
  <c r="F24" s="1"/>
  <c r="I24"/>
  <c r="E24"/>
  <c r="D24" s="1"/>
  <c r="K133"/>
  <c r="L34"/>
  <c r="M33"/>
  <c r="N33" s="1"/>
  <c r="G24" l="1"/>
  <c r="H24" s="1"/>
  <c r="C25" s="1"/>
  <c r="K134"/>
  <c r="L35"/>
  <c r="M34"/>
  <c r="N34" s="1"/>
  <c r="I25" l="1"/>
  <c r="B25"/>
  <c r="F25" s="1"/>
  <c r="E25"/>
  <c r="D25" s="1"/>
  <c r="K135"/>
  <c r="L36"/>
  <c r="M35"/>
  <c r="N35" s="1"/>
  <c r="G25" l="1"/>
  <c r="H25" s="1"/>
  <c r="C26" s="1"/>
  <c r="K136"/>
  <c r="L37"/>
  <c r="M36"/>
  <c r="N36" s="1"/>
  <c r="B26" l="1"/>
  <c r="F26" s="1"/>
  <c r="I26"/>
  <c r="E26"/>
  <c r="D26" s="1"/>
  <c r="K137"/>
  <c r="L38"/>
  <c r="M37"/>
  <c r="N37" s="1"/>
  <c r="G26" l="1"/>
  <c r="H26" s="1"/>
  <c r="C27" s="1"/>
  <c r="K138"/>
  <c r="L39"/>
  <c r="M38"/>
  <c r="N38" s="1"/>
  <c r="I27" l="1"/>
  <c r="B27"/>
  <c r="F27" s="1"/>
  <c r="E27"/>
  <c r="D27" s="1"/>
  <c r="K139"/>
  <c r="L40"/>
  <c r="M39"/>
  <c r="N39" s="1"/>
  <c r="G27" l="1"/>
  <c r="H27" s="1"/>
  <c r="C28" s="1"/>
  <c r="K140"/>
  <c r="L41"/>
  <c r="M40"/>
  <c r="N40" s="1"/>
  <c r="B28" l="1"/>
  <c r="F28" s="1"/>
  <c r="I28"/>
  <c r="E28"/>
  <c r="D28" s="1"/>
  <c r="K141"/>
  <c r="L42"/>
  <c r="M41"/>
  <c r="N41" s="1"/>
  <c r="H28" l="1"/>
  <c r="C29" s="1"/>
  <c r="G28"/>
  <c r="K142"/>
  <c r="L43"/>
  <c r="M42"/>
  <c r="N42" s="1"/>
  <c r="B29" l="1"/>
  <c r="F29" s="1"/>
  <c r="I29"/>
  <c r="E29"/>
  <c r="D29" s="1"/>
  <c r="K143"/>
  <c r="L44"/>
  <c r="M43"/>
  <c r="N43" s="1"/>
  <c r="H29" l="1"/>
  <c r="C30" s="1"/>
  <c r="G29"/>
  <c r="K144"/>
  <c r="L45"/>
  <c r="M44"/>
  <c r="N44" s="1"/>
  <c r="B30" l="1"/>
  <c r="F30" s="1"/>
  <c r="I30"/>
  <c r="E30"/>
  <c r="D30" s="1"/>
  <c r="K145"/>
  <c r="L46"/>
  <c r="M45"/>
  <c r="N45" s="1"/>
  <c r="H30" l="1"/>
  <c r="C31" s="1"/>
  <c r="G30"/>
  <c r="K146"/>
  <c r="L47"/>
  <c r="M46"/>
  <c r="N46" s="1"/>
  <c r="I31" l="1"/>
  <c r="B31"/>
  <c r="F31" s="1"/>
  <c r="E31"/>
  <c r="D31" s="1"/>
  <c r="K147"/>
  <c r="L48"/>
  <c r="M47"/>
  <c r="N47" s="1"/>
  <c r="H31" l="1"/>
  <c r="C32" s="1"/>
  <c r="G31"/>
  <c r="K148"/>
  <c r="L49"/>
  <c r="M48"/>
  <c r="N48" s="1"/>
  <c r="B32" l="1"/>
  <c r="F32" s="1"/>
  <c r="I32"/>
  <c r="E32"/>
  <c r="D32" s="1"/>
  <c r="K149"/>
  <c r="L50"/>
  <c r="M49"/>
  <c r="N49" s="1"/>
  <c r="H32" l="1"/>
  <c r="C33" s="1"/>
  <c r="G32"/>
  <c r="K150"/>
  <c r="L51"/>
  <c r="M50"/>
  <c r="N50" s="1"/>
  <c r="B33" l="1"/>
  <c r="F33" s="1"/>
  <c r="I33"/>
  <c r="E33"/>
  <c r="D33" s="1"/>
  <c r="K151"/>
  <c r="L52"/>
  <c r="M51"/>
  <c r="N51" s="1"/>
  <c r="H33" l="1"/>
  <c r="C34" s="1"/>
  <c r="G33"/>
  <c r="K152"/>
  <c r="L53"/>
  <c r="M52"/>
  <c r="N52" s="1"/>
  <c r="I34" l="1"/>
  <c r="B34"/>
  <c r="F34" s="1"/>
  <c r="E34"/>
  <c r="D34" s="1"/>
  <c r="K153"/>
  <c r="L54"/>
  <c r="M53"/>
  <c r="N53" s="1"/>
  <c r="H34" l="1"/>
  <c r="C35" s="1"/>
  <c r="G34"/>
  <c r="K154"/>
  <c r="L55"/>
  <c r="M54"/>
  <c r="N54" s="1"/>
  <c r="B35" l="1"/>
  <c r="F35" s="1"/>
  <c r="I35"/>
  <c r="E35"/>
  <c r="D35" s="1"/>
  <c r="K155"/>
  <c r="L56"/>
  <c r="M55"/>
  <c r="N55" s="1"/>
  <c r="H35" l="1"/>
  <c r="C36" s="1"/>
  <c r="G35"/>
  <c r="K156"/>
  <c r="L57"/>
  <c r="M56"/>
  <c r="N56" s="1"/>
  <c r="I36" l="1"/>
  <c r="B36"/>
  <c r="F36" s="1"/>
  <c r="E36"/>
  <c r="D36" s="1"/>
  <c r="K157"/>
  <c r="L58"/>
  <c r="M57"/>
  <c r="N57" s="1"/>
  <c r="H36" l="1"/>
  <c r="C37" s="1"/>
  <c r="G36"/>
  <c r="K158"/>
  <c r="L59"/>
  <c r="M58"/>
  <c r="N58" s="1"/>
  <c r="B37" l="1"/>
  <c r="F37" s="1"/>
  <c r="I37"/>
  <c r="E37"/>
  <c r="D37" s="1"/>
  <c r="K159"/>
  <c r="L60"/>
  <c r="M59"/>
  <c r="N59" s="1"/>
  <c r="H37" l="1"/>
  <c r="C38" s="1"/>
  <c r="G37"/>
  <c r="K160"/>
  <c r="L61"/>
  <c r="M60"/>
  <c r="N60" s="1"/>
  <c r="B38" l="1"/>
  <c r="F38" s="1"/>
  <c r="I38"/>
  <c r="E38"/>
  <c r="D38" s="1"/>
  <c r="K161"/>
  <c r="L62"/>
  <c r="M61"/>
  <c r="N61" s="1"/>
  <c r="H38" l="1"/>
  <c r="C39" s="1"/>
  <c r="G38"/>
  <c r="K162"/>
  <c r="L63"/>
  <c r="M62"/>
  <c r="N62" s="1"/>
  <c r="B39" l="1"/>
  <c r="F39" s="1"/>
  <c r="I39"/>
  <c r="E39"/>
  <c r="D39" s="1"/>
  <c r="K163"/>
  <c r="L64"/>
  <c r="M63"/>
  <c r="N63" s="1"/>
  <c r="H39" l="1"/>
  <c r="C40" s="1"/>
  <c r="G39"/>
  <c r="K164"/>
  <c r="L65"/>
  <c r="M64"/>
  <c r="N64" s="1"/>
  <c r="B40" l="1"/>
  <c r="F40" s="1"/>
  <c r="I40"/>
  <c r="E40"/>
  <c r="D40" s="1"/>
  <c r="K165"/>
  <c r="L66"/>
  <c r="M65"/>
  <c r="N65" s="1"/>
  <c r="H40" l="1"/>
  <c r="C41" s="1"/>
  <c r="G40"/>
  <c r="K166"/>
  <c r="L67"/>
  <c r="M66"/>
  <c r="N66" s="1"/>
  <c r="B41" l="1"/>
  <c r="F41" s="1"/>
  <c r="I41"/>
  <c r="E41"/>
  <c r="D41" s="1"/>
  <c r="K167"/>
  <c r="L68"/>
  <c r="M67"/>
  <c r="N67" s="1"/>
  <c r="H41" l="1"/>
  <c r="C42" s="1"/>
  <c r="G41"/>
  <c r="K168"/>
  <c r="L69"/>
  <c r="M68"/>
  <c r="N68" s="1"/>
  <c r="B42" l="1"/>
  <c r="F42" s="1"/>
  <c r="I42"/>
  <c r="E42"/>
  <c r="D42" s="1"/>
  <c r="K169"/>
  <c r="L70"/>
  <c r="M69"/>
  <c r="N69" s="1"/>
  <c r="H42" l="1"/>
  <c r="C43" s="1"/>
  <c r="G42"/>
  <c r="K170"/>
  <c r="L71"/>
  <c r="M70"/>
  <c r="N70" s="1"/>
  <c r="B43" l="1"/>
  <c r="F43" s="1"/>
  <c r="I43"/>
  <c r="E43"/>
  <c r="D43" s="1"/>
  <c r="K171"/>
  <c r="L72"/>
  <c r="M71"/>
  <c r="N71" s="1"/>
  <c r="H43" l="1"/>
  <c r="C44" s="1"/>
  <c r="G43"/>
  <c r="K172"/>
  <c r="L73"/>
  <c r="M72"/>
  <c r="N72" s="1"/>
  <c r="I44" l="1"/>
  <c r="B44"/>
  <c r="F44" s="1"/>
  <c r="E44"/>
  <c r="D44" s="1"/>
  <c r="K173"/>
  <c r="L74"/>
  <c r="M73"/>
  <c r="N73" s="1"/>
  <c r="H44" l="1"/>
  <c r="C45" s="1"/>
  <c r="G44"/>
  <c r="K174"/>
  <c r="L75"/>
  <c r="M74"/>
  <c r="N74" s="1"/>
  <c r="B45" l="1"/>
  <c r="F45" s="1"/>
  <c r="I45"/>
  <c r="E45"/>
  <c r="D45" s="1"/>
  <c r="K175"/>
  <c r="L76"/>
  <c r="M75"/>
  <c r="N75" s="1"/>
  <c r="H45" l="1"/>
  <c r="C46" s="1"/>
  <c r="G45"/>
  <c r="K176"/>
  <c r="L77"/>
  <c r="M76"/>
  <c r="N76" s="1"/>
  <c r="I46" l="1"/>
  <c r="B46"/>
  <c r="F46" s="1"/>
  <c r="E46"/>
  <c r="D46" s="1"/>
  <c r="K177"/>
  <c r="L78"/>
  <c r="M77"/>
  <c r="N77" s="1"/>
  <c r="H46" l="1"/>
  <c r="C47" s="1"/>
  <c r="G46"/>
  <c r="K178"/>
  <c r="L79"/>
  <c r="M78"/>
  <c r="N78" s="1"/>
  <c r="B47" l="1"/>
  <c r="F47" s="1"/>
  <c r="I47"/>
  <c r="E47"/>
  <c r="D47" s="1"/>
  <c r="K179"/>
  <c r="L80"/>
  <c r="M79"/>
  <c r="N79" s="1"/>
  <c r="H47" l="1"/>
  <c r="C48" s="1"/>
  <c r="G47"/>
  <c r="K180"/>
  <c r="L81"/>
  <c r="M80"/>
  <c r="N80" s="1"/>
  <c r="B48" l="1"/>
  <c r="F48" s="1"/>
  <c r="I48"/>
  <c r="E48"/>
  <c r="D48" s="1"/>
  <c r="K181"/>
  <c r="L82"/>
  <c r="M81"/>
  <c r="N81" s="1"/>
  <c r="H48" l="1"/>
  <c r="C49" s="1"/>
  <c r="G48"/>
  <c r="K182"/>
  <c r="L83"/>
  <c r="M82"/>
  <c r="N82" s="1"/>
  <c r="B49" l="1"/>
  <c r="F49" s="1"/>
  <c r="I49"/>
  <c r="E49"/>
  <c r="D49" s="1"/>
  <c r="K183"/>
  <c r="L84"/>
  <c r="M83"/>
  <c r="N83" s="1"/>
  <c r="H49" l="1"/>
  <c r="C50" s="1"/>
  <c r="G49"/>
  <c r="K184"/>
  <c r="L85"/>
  <c r="M84"/>
  <c r="N84" s="1"/>
  <c r="B50" l="1"/>
  <c r="F50" s="1"/>
  <c r="I50"/>
  <c r="E50"/>
  <c r="D50" s="1"/>
  <c r="K185"/>
  <c r="L86"/>
  <c r="M85"/>
  <c r="N85" s="1"/>
  <c r="H50" l="1"/>
  <c r="C51" s="1"/>
  <c r="G50"/>
  <c r="K186"/>
  <c r="L87"/>
  <c r="M86"/>
  <c r="N86" s="1"/>
  <c r="B51" l="1"/>
  <c r="F51" s="1"/>
  <c r="I51"/>
  <c r="E51"/>
  <c r="D51" s="1"/>
  <c r="K187"/>
  <c r="L88"/>
  <c r="M87"/>
  <c r="N87" s="1"/>
  <c r="H51" l="1"/>
  <c r="C52" s="1"/>
  <c r="G51"/>
  <c r="K188"/>
  <c r="L89"/>
  <c r="M88"/>
  <c r="N88" s="1"/>
  <c r="B52" l="1"/>
  <c r="F52" s="1"/>
  <c r="I52"/>
  <c r="E52"/>
  <c r="D52" s="1"/>
  <c r="K189"/>
  <c r="L90"/>
  <c r="M89"/>
  <c r="N89" s="1"/>
  <c r="H52" l="1"/>
  <c r="C53" s="1"/>
  <c r="G52"/>
  <c r="K190"/>
  <c r="L91"/>
  <c r="M90"/>
  <c r="N90" s="1"/>
  <c r="B53" l="1"/>
  <c r="F53" s="1"/>
  <c r="I53"/>
  <c r="E53"/>
  <c r="D53" s="1"/>
  <c r="K191"/>
  <c r="L92"/>
  <c r="M91"/>
  <c r="N91" s="1"/>
  <c r="H53" l="1"/>
  <c r="C54" s="1"/>
  <c r="G53"/>
  <c r="K192"/>
  <c r="L93"/>
  <c r="M92"/>
  <c r="N92" s="1"/>
  <c r="I54" l="1"/>
  <c r="B54"/>
  <c r="F54" s="1"/>
  <c r="E54"/>
  <c r="D54" s="1"/>
  <c r="K193"/>
  <c r="L94"/>
  <c r="M93"/>
  <c r="N93" s="1"/>
  <c r="H54" l="1"/>
  <c r="C55" s="1"/>
  <c r="G54"/>
  <c r="K194"/>
  <c r="L95"/>
  <c r="M94"/>
  <c r="N94" s="1"/>
  <c r="B55" l="1"/>
  <c r="F55" s="1"/>
  <c r="I55"/>
  <c r="E55"/>
  <c r="D55" s="1"/>
  <c r="K195"/>
  <c r="L96"/>
  <c r="M95"/>
  <c r="N95" s="1"/>
  <c r="H55" l="1"/>
  <c r="C56" s="1"/>
  <c r="G55"/>
  <c r="K196"/>
  <c r="L97"/>
  <c r="M96"/>
  <c r="N96" s="1"/>
  <c r="B56" l="1"/>
  <c r="F56" s="1"/>
  <c r="I56"/>
  <c r="E56"/>
  <c r="D56" s="1"/>
  <c r="K197"/>
  <c r="L98"/>
  <c r="M97"/>
  <c r="N97" s="1"/>
  <c r="H56" l="1"/>
  <c r="C57" s="1"/>
  <c r="G56"/>
  <c r="K198"/>
  <c r="L99"/>
  <c r="M98"/>
  <c r="N98" s="1"/>
  <c r="B57" l="1"/>
  <c r="F57" s="1"/>
  <c r="I57"/>
  <c r="E57"/>
  <c r="D57" s="1"/>
  <c r="K199"/>
  <c r="L100"/>
  <c r="M99"/>
  <c r="N99" s="1"/>
  <c r="H57" l="1"/>
  <c r="C58" s="1"/>
  <c r="G57"/>
  <c r="K200"/>
  <c r="L101"/>
  <c r="M100"/>
  <c r="N100" s="1"/>
  <c r="B58" l="1"/>
  <c r="F58" s="1"/>
  <c r="I58"/>
  <c r="E58"/>
  <c r="D58" s="1"/>
  <c r="K201"/>
  <c r="L102"/>
  <c r="M101"/>
  <c r="N101" s="1"/>
  <c r="H58" l="1"/>
  <c r="C59" s="1"/>
  <c r="G58"/>
  <c r="K202"/>
  <c r="L103"/>
  <c r="M102"/>
  <c r="N102" s="1"/>
  <c r="B59" l="1"/>
  <c r="F59" s="1"/>
  <c r="I59"/>
  <c r="E59"/>
  <c r="D59" s="1"/>
  <c r="K203"/>
  <c r="L104"/>
  <c r="M103"/>
  <c r="N103" s="1"/>
  <c r="H59" l="1"/>
  <c r="C60" s="1"/>
  <c r="G59"/>
  <c r="K204"/>
  <c r="L105"/>
  <c r="M104"/>
  <c r="N104" s="1"/>
  <c r="B60" l="1"/>
  <c r="F60" s="1"/>
  <c r="I60"/>
  <c r="E60"/>
  <c r="D60" s="1"/>
  <c r="K205"/>
  <c r="L106"/>
  <c r="M105"/>
  <c r="N105" s="1"/>
  <c r="H60" l="1"/>
  <c r="C61" s="1"/>
  <c r="G60"/>
  <c r="K206"/>
  <c r="L107"/>
  <c r="M106"/>
  <c r="N106" s="1"/>
  <c r="B61" l="1"/>
  <c r="F61" s="1"/>
  <c r="I61"/>
  <c r="E61"/>
  <c r="D61" s="1"/>
  <c r="K207"/>
  <c r="L108"/>
  <c r="M107"/>
  <c r="N107" s="1"/>
  <c r="H61" l="1"/>
  <c r="C62" s="1"/>
  <c r="G61"/>
  <c r="K208"/>
  <c r="L109"/>
  <c r="M108"/>
  <c r="N108" s="1"/>
  <c r="B62" l="1"/>
  <c r="F62" s="1"/>
  <c r="I62"/>
  <c r="E62"/>
  <c r="D62" s="1"/>
  <c r="K209"/>
  <c r="L110"/>
  <c r="M109"/>
  <c r="N109" s="1"/>
  <c r="H62" l="1"/>
  <c r="C63" s="1"/>
  <c r="G62"/>
  <c r="K210"/>
  <c r="L111"/>
  <c r="M110"/>
  <c r="N110" s="1"/>
  <c r="B63" l="1"/>
  <c r="F63" s="1"/>
  <c r="I63"/>
  <c r="E63"/>
  <c r="D63" s="1"/>
  <c r="K211"/>
  <c r="L112"/>
  <c r="M111"/>
  <c r="N111" s="1"/>
  <c r="H63" l="1"/>
  <c r="C64" s="1"/>
  <c r="G63"/>
  <c r="K212"/>
  <c r="L113"/>
  <c r="L114" s="1"/>
  <c r="M112"/>
  <c r="N112" s="1"/>
  <c r="I64" l="1"/>
  <c r="B64"/>
  <c r="F64" s="1"/>
  <c r="E64"/>
  <c r="D64" s="1"/>
  <c r="M114"/>
  <c r="N114" s="1"/>
  <c r="L115"/>
  <c r="K213"/>
  <c r="M113"/>
  <c r="N113" s="1"/>
  <c r="H64" l="1"/>
  <c r="C65" s="1"/>
  <c r="G64"/>
  <c r="M115"/>
  <c r="N115" s="1"/>
  <c r="L116"/>
  <c r="B65" l="1"/>
  <c r="F65" s="1"/>
  <c r="I65"/>
  <c r="E65"/>
  <c r="D65" s="1"/>
  <c r="M116"/>
  <c r="N116" s="1"/>
  <c r="L117"/>
  <c r="H65" l="1"/>
  <c r="C66" s="1"/>
  <c r="G65"/>
  <c r="M117"/>
  <c r="N117" s="1"/>
  <c r="L118"/>
  <c r="I66" l="1"/>
  <c r="B66"/>
  <c r="F66" s="1"/>
  <c r="E66"/>
  <c r="D66" s="1"/>
  <c r="M118"/>
  <c r="N118" s="1"/>
  <c r="L119"/>
  <c r="H66" l="1"/>
  <c r="C67" s="1"/>
  <c r="G66"/>
  <c r="M119"/>
  <c r="N119" s="1"/>
  <c r="L120"/>
  <c r="B67" l="1"/>
  <c r="F67" s="1"/>
  <c r="I67"/>
  <c r="E67"/>
  <c r="D67" s="1"/>
  <c r="M120"/>
  <c r="N120" s="1"/>
  <c r="L121"/>
  <c r="H67" l="1"/>
  <c r="C68" s="1"/>
  <c r="G67"/>
  <c r="M121"/>
  <c r="N121" s="1"/>
  <c r="L122"/>
  <c r="I68" l="1"/>
  <c r="B68"/>
  <c r="F68" s="1"/>
  <c r="E68"/>
  <c r="D68" s="1"/>
  <c r="M122"/>
  <c r="N122" s="1"/>
  <c r="L123"/>
  <c r="H68" l="1"/>
  <c r="C69" s="1"/>
  <c r="G68"/>
  <c r="M123"/>
  <c r="N123" s="1"/>
  <c r="L124"/>
  <c r="B69" l="1"/>
  <c r="F69" s="1"/>
  <c r="I69"/>
  <c r="E69"/>
  <c r="D69" s="1"/>
  <c r="M124"/>
  <c r="N124" s="1"/>
  <c r="L125"/>
  <c r="G69" l="1"/>
  <c r="H69" s="1"/>
  <c r="C70" s="1"/>
  <c r="M125"/>
  <c r="N125" s="1"/>
  <c r="L126"/>
  <c r="I70" l="1"/>
  <c r="B70"/>
  <c r="F70" s="1"/>
  <c r="E70"/>
  <c r="D70" s="1"/>
  <c r="M126"/>
  <c r="N126" s="1"/>
  <c r="L127"/>
  <c r="H70" l="1"/>
  <c r="C71" s="1"/>
  <c r="G70"/>
  <c r="M127"/>
  <c r="N127" s="1"/>
  <c r="L128"/>
  <c r="B71" l="1"/>
  <c r="F71" s="1"/>
  <c r="I71"/>
  <c r="E71"/>
  <c r="D71" s="1"/>
  <c r="M128"/>
  <c r="N128" s="1"/>
  <c r="L129"/>
  <c r="H71" l="1"/>
  <c r="C72" s="1"/>
  <c r="G71"/>
  <c r="M129"/>
  <c r="N129" s="1"/>
  <c r="L130"/>
  <c r="B72" l="1"/>
  <c r="F72" s="1"/>
  <c r="I72"/>
  <c r="E72"/>
  <c r="D72" s="1"/>
  <c r="M130"/>
  <c r="N130" s="1"/>
  <c r="L131"/>
  <c r="H72" l="1"/>
  <c r="C73" s="1"/>
  <c r="G72"/>
  <c r="M131"/>
  <c r="N131" s="1"/>
  <c r="L132"/>
  <c r="B73" l="1"/>
  <c r="F73" s="1"/>
  <c r="I73"/>
  <c r="E73"/>
  <c r="D73" s="1"/>
  <c r="M132"/>
  <c r="N132" s="1"/>
  <c r="L133"/>
  <c r="G73" l="1"/>
  <c r="H73" s="1"/>
  <c r="C74" s="1"/>
  <c r="M133"/>
  <c r="N133" s="1"/>
  <c r="L134"/>
  <c r="I74" l="1"/>
  <c r="B74"/>
  <c r="F74" s="1"/>
  <c r="E74"/>
  <c r="D74" s="1"/>
  <c r="M134"/>
  <c r="N134" s="1"/>
  <c r="L135"/>
  <c r="G74" l="1"/>
  <c r="H74" s="1"/>
  <c r="C75" s="1"/>
  <c r="M135"/>
  <c r="N135" s="1"/>
  <c r="L136"/>
  <c r="B75" l="1"/>
  <c r="F75" s="1"/>
  <c r="I75"/>
  <c r="E75"/>
  <c r="D75" s="1"/>
  <c r="M136"/>
  <c r="N136" s="1"/>
  <c r="L137"/>
  <c r="H75" l="1"/>
  <c r="C76" s="1"/>
  <c r="G75"/>
  <c r="M137"/>
  <c r="N137" s="1"/>
  <c r="L138"/>
  <c r="I76" l="1"/>
  <c r="B76"/>
  <c r="F76" s="1"/>
  <c r="E76"/>
  <c r="D76" s="1"/>
  <c r="M138"/>
  <c r="N138" s="1"/>
  <c r="L139"/>
  <c r="H76" l="1"/>
  <c r="C77" s="1"/>
  <c r="G76"/>
  <c r="M139"/>
  <c r="N139" s="1"/>
  <c r="L140"/>
  <c r="B77" l="1"/>
  <c r="F77" s="1"/>
  <c r="I77"/>
  <c r="E77"/>
  <c r="D77" s="1"/>
  <c r="M140"/>
  <c r="N140" s="1"/>
  <c r="L141"/>
  <c r="H77" l="1"/>
  <c r="C78" s="1"/>
  <c r="G77"/>
  <c r="M141"/>
  <c r="N141" s="1"/>
  <c r="L142"/>
  <c r="I78" l="1"/>
  <c r="B78"/>
  <c r="F78" s="1"/>
  <c r="E78"/>
  <c r="D78" s="1"/>
  <c r="M142"/>
  <c r="N142" s="1"/>
  <c r="L143"/>
  <c r="H78" l="1"/>
  <c r="C79" s="1"/>
  <c r="G78"/>
  <c r="M143"/>
  <c r="N143" s="1"/>
  <c r="L144"/>
  <c r="B79" l="1"/>
  <c r="F79" s="1"/>
  <c r="I79"/>
  <c r="E79"/>
  <c r="D79" s="1"/>
  <c r="M144"/>
  <c r="N144" s="1"/>
  <c r="L145"/>
  <c r="H79" l="1"/>
  <c r="C80" s="1"/>
  <c r="G79"/>
  <c r="M145"/>
  <c r="N145" s="1"/>
  <c r="L146"/>
  <c r="I80" l="1"/>
  <c r="B80"/>
  <c r="F80" s="1"/>
  <c r="E80"/>
  <c r="D80" s="1"/>
  <c r="M146"/>
  <c r="N146" s="1"/>
  <c r="L147"/>
  <c r="G80" l="1"/>
  <c r="H80" s="1"/>
  <c r="C81" s="1"/>
  <c r="M147"/>
  <c r="N147" s="1"/>
  <c r="L148"/>
  <c r="B81" l="1"/>
  <c r="F81" s="1"/>
  <c r="I81"/>
  <c r="E81"/>
  <c r="D81" s="1"/>
  <c r="M148"/>
  <c r="N148" s="1"/>
  <c r="L149"/>
  <c r="H81" l="1"/>
  <c r="C82" s="1"/>
  <c r="G81"/>
  <c r="M149"/>
  <c r="N149" s="1"/>
  <c r="L150"/>
  <c r="I82" l="1"/>
  <c r="B82"/>
  <c r="F82" s="1"/>
  <c r="E82"/>
  <c r="D82" s="1"/>
  <c r="M150"/>
  <c r="N150" s="1"/>
  <c r="L151"/>
  <c r="H82" l="1"/>
  <c r="C83" s="1"/>
  <c r="G82"/>
  <c r="M151"/>
  <c r="N151" s="1"/>
  <c r="L152"/>
  <c r="B83" l="1"/>
  <c r="F83" s="1"/>
  <c r="I83"/>
  <c r="E83"/>
  <c r="D83" s="1"/>
  <c r="M152"/>
  <c r="N152" s="1"/>
  <c r="L153"/>
  <c r="H83" l="1"/>
  <c r="C84" s="1"/>
  <c r="G83"/>
  <c r="M153"/>
  <c r="N153" s="1"/>
  <c r="L154"/>
  <c r="B84" l="1"/>
  <c r="F84" s="1"/>
  <c r="I84"/>
  <c r="E84"/>
  <c r="D84" s="1"/>
  <c r="M154"/>
  <c r="N154" s="1"/>
  <c r="L155"/>
  <c r="H84" l="1"/>
  <c r="C85" s="1"/>
  <c r="G84"/>
  <c r="M155"/>
  <c r="N155" s="1"/>
  <c r="L156"/>
  <c r="B85" l="1"/>
  <c r="F85" s="1"/>
  <c r="I85"/>
  <c r="E85"/>
  <c r="D85" s="1"/>
  <c r="M156"/>
  <c r="N156" s="1"/>
  <c r="L157"/>
  <c r="H85" l="1"/>
  <c r="C86" s="1"/>
  <c r="G85"/>
  <c r="M157"/>
  <c r="N157" s="1"/>
  <c r="L158"/>
  <c r="I86" l="1"/>
  <c r="B86"/>
  <c r="F86" s="1"/>
  <c r="E86"/>
  <c r="D86" s="1"/>
  <c r="M158"/>
  <c r="N158" s="1"/>
  <c r="L159"/>
  <c r="H86" l="1"/>
  <c r="C87" s="1"/>
  <c r="G86"/>
  <c r="M159"/>
  <c r="N159" s="1"/>
  <c r="L160"/>
  <c r="B87" l="1"/>
  <c r="F87" s="1"/>
  <c r="I87"/>
  <c r="E87"/>
  <c r="D87" s="1"/>
  <c r="M160"/>
  <c r="N160" s="1"/>
  <c r="L161"/>
  <c r="G87" l="1"/>
  <c r="H87" s="1"/>
  <c r="C88" s="1"/>
  <c r="M161"/>
  <c r="N161" s="1"/>
  <c r="L162"/>
  <c r="I88" l="1"/>
  <c r="B88"/>
  <c r="F88" s="1"/>
  <c r="E88"/>
  <c r="D88" s="1"/>
  <c r="M162"/>
  <c r="N162" s="1"/>
  <c r="L163"/>
  <c r="G88" l="1"/>
  <c r="H88" s="1"/>
  <c r="C89" s="1"/>
  <c r="M163"/>
  <c r="N163" s="1"/>
  <c r="L164"/>
  <c r="B89" l="1"/>
  <c r="F89" s="1"/>
  <c r="I89"/>
  <c r="E89"/>
  <c r="D89" s="1"/>
  <c r="M164"/>
  <c r="N164" s="1"/>
  <c r="L165"/>
  <c r="G89" l="1"/>
  <c r="H89" s="1"/>
  <c r="C90" s="1"/>
  <c r="M165"/>
  <c r="N165" s="1"/>
  <c r="L166"/>
  <c r="B90" l="1"/>
  <c r="F90" s="1"/>
  <c r="I90"/>
  <c r="E90"/>
  <c r="D90" s="1"/>
  <c r="M166"/>
  <c r="N166" s="1"/>
  <c r="L167"/>
  <c r="G90" l="1"/>
  <c r="H90" s="1"/>
  <c r="C91" s="1"/>
  <c r="M167"/>
  <c r="N167" s="1"/>
  <c r="L168"/>
  <c r="B91" l="1"/>
  <c r="F91" s="1"/>
  <c r="I91"/>
  <c r="E91"/>
  <c r="D91" s="1"/>
  <c r="M168"/>
  <c r="N168" s="1"/>
  <c r="L169"/>
  <c r="H91" l="1"/>
  <c r="C92" s="1"/>
  <c r="G91"/>
  <c r="M169"/>
  <c r="N169" s="1"/>
  <c r="L170"/>
  <c r="B92" l="1"/>
  <c r="F92" s="1"/>
  <c r="I92"/>
  <c r="E92"/>
  <c r="D92" s="1"/>
  <c r="M170"/>
  <c r="N170" s="1"/>
  <c r="L171"/>
  <c r="H92" l="1"/>
  <c r="C93" s="1"/>
  <c r="G92"/>
  <c r="M171"/>
  <c r="N171" s="1"/>
  <c r="L172"/>
  <c r="B93" l="1"/>
  <c r="F93" s="1"/>
  <c r="I93"/>
  <c r="E93"/>
  <c r="D93" s="1"/>
  <c r="M172"/>
  <c r="N172" s="1"/>
  <c r="L173"/>
  <c r="H93" l="1"/>
  <c r="C94" s="1"/>
  <c r="G93"/>
  <c r="M173"/>
  <c r="N173" s="1"/>
  <c r="L174"/>
  <c r="I94" l="1"/>
  <c r="B94"/>
  <c r="F94" s="1"/>
  <c r="E94"/>
  <c r="D94" s="1"/>
  <c r="M174"/>
  <c r="N174" s="1"/>
  <c r="L175"/>
  <c r="H94" l="1"/>
  <c r="C95" s="1"/>
  <c r="G94"/>
  <c r="M175"/>
  <c r="N175" s="1"/>
  <c r="L176"/>
  <c r="B95" l="1"/>
  <c r="F95" s="1"/>
  <c r="I95"/>
  <c r="E95"/>
  <c r="D95" s="1"/>
  <c r="M176"/>
  <c r="N176" s="1"/>
  <c r="L177"/>
  <c r="G95" l="1"/>
  <c r="H95" s="1"/>
  <c r="C96" s="1"/>
  <c r="M177"/>
  <c r="N177" s="1"/>
  <c r="L178"/>
  <c r="B96" l="1"/>
  <c r="F96" s="1"/>
  <c r="I96"/>
  <c r="E96"/>
  <c r="D96" s="1"/>
  <c r="M178"/>
  <c r="N178" s="1"/>
  <c r="L179"/>
  <c r="H96" l="1"/>
  <c r="C97" s="1"/>
  <c r="G96"/>
  <c r="M179"/>
  <c r="N179" s="1"/>
  <c r="L180"/>
  <c r="B97" l="1"/>
  <c r="F97" s="1"/>
  <c r="I97"/>
  <c r="E97"/>
  <c r="D97" s="1"/>
  <c r="M180"/>
  <c r="N180" s="1"/>
  <c r="L181"/>
  <c r="H97" l="1"/>
  <c r="C98" s="1"/>
  <c r="G97"/>
  <c r="M181"/>
  <c r="N181" s="1"/>
  <c r="L182"/>
  <c r="B98" l="1"/>
  <c r="F98" s="1"/>
  <c r="I98"/>
  <c r="E98"/>
  <c r="D98" s="1"/>
  <c r="M182"/>
  <c r="N182" s="1"/>
  <c r="L183"/>
  <c r="H98" l="1"/>
  <c r="C99" s="1"/>
  <c r="G98"/>
  <c r="M183"/>
  <c r="N183" s="1"/>
  <c r="L184"/>
  <c r="B99" l="1"/>
  <c r="F99" s="1"/>
  <c r="I99"/>
  <c r="E99"/>
  <c r="D99" s="1"/>
  <c r="M184"/>
  <c r="N184" s="1"/>
  <c r="L185"/>
  <c r="G99" l="1"/>
  <c r="H99" s="1"/>
  <c r="C100" s="1"/>
  <c r="M185"/>
  <c r="N185" s="1"/>
  <c r="L186"/>
  <c r="B100" l="1"/>
  <c r="F100" s="1"/>
  <c r="I100"/>
  <c r="E100"/>
  <c r="D100" s="1"/>
  <c r="M186"/>
  <c r="N186" s="1"/>
  <c r="L187"/>
  <c r="H100" l="1"/>
  <c r="C101" s="1"/>
  <c r="G100"/>
  <c r="M187"/>
  <c r="N187" s="1"/>
  <c r="L188"/>
  <c r="B101" l="1"/>
  <c r="F101" s="1"/>
  <c r="I101"/>
  <c r="E101"/>
  <c r="D101" s="1"/>
  <c r="M188"/>
  <c r="N188" s="1"/>
  <c r="L189"/>
  <c r="G101" l="1"/>
  <c r="H101" s="1"/>
  <c r="C102" s="1"/>
  <c r="M189"/>
  <c r="N189" s="1"/>
  <c r="L190"/>
  <c r="B102" l="1"/>
  <c r="F102" s="1"/>
  <c r="I102"/>
  <c r="E102"/>
  <c r="D102" s="1"/>
  <c r="M190"/>
  <c r="N190" s="1"/>
  <c r="L191"/>
  <c r="H102" l="1"/>
  <c r="C103" s="1"/>
  <c r="G102"/>
  <c r="M191"/>
  <c r="N191" s="1"/>
  <c r="L192"/>
  <c r="B103" l="1"/>
  <c r="F103" s="1"/>
  <c r="I103"/>
  <c r="E103"/>
  <c r="D103" s="1"/>
  <c r="M192"/>
  <c r="N192" s="1"/>
  <c r="L193"/>
  <c r="H103" l="1"/>
  <c r="C104" s="1"/>
  <c r="G103"/>
  <c r="M193"/>
  <c r="N193" s="1"/>
  <c r="L194"/>
  <c r="I104" l="1"/>
  <c r="B104"/>
  <c r="F104" s="1"/>
  <c r="E104"/>
  <c r="D104" s="1"/>
  <c r="M194"/>
  <c r="N194" s="1"/>
  <c r="L195"/>
  <c r="H104" l="1"/>
  <c r="C105" s="1"/>
  <c r="G104"/>
  <c r="M195"/>
  <c r="N195" s="1"/>
  <c r="L196"/>
  <c r="B105" l="1"/>
  <c r="F105" s="1"/>
  <c r="I105"/>
  <c r="E105"/>
  <c r="D105" s="1"/>
  <c r="M196"/>
  <c r="N196" s="1"/>
  <c r="L197"/>
  <c r="H105" l="1"/>
  <c r="C106" s="1"/>
  <c r="G105"/>
  <c r="M197"/>
  <c r="N197" s="1"/>
  <c r="L198"/>
  <c r="B106" l="1"/>
  <c r="F106" s="1"/>
  <c r="I106"/>
  <c r="E106"/>
  <c r="D106" s="1"/>
  <c r="M198"/>
  <c r="N198" s="1"/>
  <c r="L199"/>
  <c r="H106" l="1"/>
  <c r="C107" s="1"/>
  <c r="G106"/>
  <c r="M199"/>
  <c r="N199" s="1"/>
  <c r="L200"/>
  <c r="I107" l="1"/>
  <c r="B107"/>
  <c r="F107" s="1"/>
  <c r="E107"/>
  <c r="D107" s="1"/>
  <c r="M200"/>
  <c r="N200" s="1"/>
  <c r="L201"/>
  <c r="H107" l="1"/>
  <c r="C108" s="1"/>
  <c r="G107"/>
  <c r="M201"/>
  <c r="N201" s="1"/>
  <c r="L202"/>
  <c r="B108" l="1"/>
  <c r="F108" s="1"/>
  <c r="I108"/>
  <c r="E108"/>
  <c r="D108" s="1"/>
  <c r="M202"/>
  <c r="N202" s="1"/>
  <c r="L203"/>
  <c r="H108" l="1"/>
  <c r="C109" s="1"/>
  <c r="G108"/>
  <c r="M203"/>
  <c r="N203" s="1"/>
  <c r="L204"/>
  <c r="I109" l="1"/>
  <c r="B109"/>
  <c r="F109" s="1"/>
  <c r="E109"/>
  <c r="D109" s="1"/>
  <c r="M204"/>
  <c r="N204" s="1"/>
  <c r="L205"/>
  <c r="G109" l="1"/>
  <c r="H109" s="1"/>
  <c r="C110" s="1"/>
  <c r="M205"/>
  <c r="N205" s="1"/>
  <c r="L206"/>
  <c r="B110" l="1"/>
  <c r="F110" s="1"/>
  <c r="I110"/>
  <c r="E110"/>
  <c r="D110" s="1"/>
  <c r="M206"/>
  <c r="N206" s="1"/>
  <c r="L207"/>
  <c r="H110" l="1"/>
  <c r="C111" s="1"/>
  <c r="G110"/>
  <c r="M207"/>
  <c r="N207" s="1"/>
  <c r="L208"/>
  <c r="I111" l="1"/>
  <c r="B111"/>
  <c r="F111" s="1"/>
  <c r="E111"/>
  <c r="D111" s="1"/>
  <c r="M208"/>
  <c r="N208" s="1"/>
  <c r="L209"/>
  <c r="H111" l="1"/>
  <c r="C112" s="1"/>
  <c r="G111"/>
  <c r="M209"/>
  <c r="N209" s="1"/>
  <c r="L210"/>
  <c r="B112" l="1"/>
  <c r="F112" s="1"/>
  <c r="I112"/>
  <c r="E112"/>
  <c r="D112" s="1"/>
  <c r="M210"/>
  <c r="N210" s="1"/>
  <c r="L211"/>
  <c r="H112" l="1"/>
  <c r="C113" s="1"/>
  <c r="G112"/>
  <c r="M211"/>
  <c r="N211" s="1"/>
  <c r="L212"/>
  <c r="I113" l="1"/>
  <c r="B113"/>
  <c r="F113" s="1"/>
  <c r="E113"/>
  <c r="D113" s="1"/>
  <c r="M212"/>
  <c r="N212" s="1"/>
  <c r="L213"/>
  <c r="M213" s="1"/>
  <c r="N213" s="1"/>
  <c r="H113" l="1"/>
  <c r="C114" s="1"/>
  <c r="G113"/>
  <c r="B114" l="1"/>
  <c r="F114" s="1"/>
  <c r="I114"/>
  <c r="E114"/>
  <c r="D114" s="1"/>
  <c r="G114" l="1"/>
  <c r="H114" s="1"/>
  <c r="C115" s="1"/>
  <c r="I115" l="1"/>
  <c r="B115"/>
  <c r="F115" s="1"/>
  <c r="E115"/>
  <c r="D115" s="1"/>
  <c r="G115" l="1"/>
  <c r="H115" s="1"/>
  <c r="C116" s="1"/>
  <c r="E116" l="1"/>
  <c r="D116" s="1"/>
  <c r="B116"/>
  <c r="F116" s="1"/>
  <c r="I116"/>
  <c r="H116" l="1"/>
  <c r="C117" s="1"/>
  <c r="G116"/>
  <c r="I117" l="1"/>
  <c r="B117"/>
  <c r="F117" s="1"/>
  <c r="E117"/>
  <c r="D117" s="1"/>
  <c r="H117" l="1"/>
  <c r="C118" s="1"/>
  <c r="G117"/>
  <c r="B118" l="1"/>
  <c r="F118" s="1"/>
  <c r="I118"/>
  <c r="E118"/>
  <c r="D118" s="1"/>
  <c r="H118" l="1"/>
  <c r="C119" s="1"/>
  <c r="G118"/>
  <c r="B119" l="1"/>
  <c r="F119" s="1"/>
  <c r="I119"/>
  <c r="E119"/>
  <c r="D119" s="1"/>
  <c r="H119" l="1"/>
  <c r="C120" s="1"/>
  <c r="G119"/>
  <c r="B120" l="1"/>
  <c r="F120" s="1"/>
  <c r="I120"/>
  <c r="E120"/>
  <c r="D120" s="1"/>
  <c r="H120" l="1"/>
  <c r="C121" s="1"/>
  <c r="G120"/>
  <c r="I121" l="1"/>
  <c r="B121"/>
  <c r="F121" s="1"/>
  <c r="E121"/>
  <c r="D121" s="1"/>
  <c r="H121" l="1"/>
  <c r="C122" s="1"/>
  <c r="G121"/>
  <c r="B122" l="1"/>
  <c r="F122" s="1"/>
  <c r="I122"/>
  <c r="E122"/>
  <c r="D122" s="1"/>
  <c r="H122" l="1"/>
  <c r="C123" s="1"/>
  <c r="G122"/>
  <c r="B123" l="1"/>
  <c r="F123" s="1"/>
  <c r="I123"/>
  <c r="E123"/>
  <c r="D123" s="1"/>
  <c r="H123" l="1"/>
  <c r="C124" s="1"/>
  <c r="G123"/>
  <c r="B124" l="1"/>
  <c r="F124" s="1"/>
  <c r="I124"/>
  <c r="E124"/>
  <c r="D124" s="1"/>
  <c r="H124" l="1"/>
  <c r="C125" s="1"/>
  <c r="G124"/>
  <c r="B125" l="1"/>
  <c r="F125" s="1"/>
  <c r="I125"/>
  <c r="E125"/>
  <c r="D125" s="1"/>
  <c r="G125" l="1"/>
  <c r="H125" s="1"/>
  <c r="C126" s="1"/>
  <c r="B126" l="1"/>
  <c r="F126" s="1"/>
  <c r="I126"/>
  <c r="E126"/>
  <c r="D126" s="1"/>
  <c r="H126" l="1"/>
  <c r="C127" s="1"/>
  <c r="G126"/>
  <c r="I127" l="1"/>
  <c r="B127"/>
  <c r="F127" s="1"/>
  <c r="E127"/>
  <c r="D127" s="1"/>
  <c r="H127" l="1"/>
  <c r="C128" s="1"/>
  <c r="G127"/>
  <c r="B128" l="1"/>
  <c r="F128" s="1"/>
  <c r="I128"/>
  <c r="E128"/>
  <c r="D128" s="1"/>
  <c r="H128" l="1"/>
  <c r="C129" s="1"/>
  <c r="G128"/>
  <c r="B129" l="1"/>
  <c r="F129" s="1"/>
  <c r="I129"/>
  <c r="E129"/>
  <c r="D129" s="1"/>
  <c r="H129" l="1"/>
  <c r="C130" s="1"/>
  <c r="G129"/>
  <c r="B130" l="1"/>
  <c r="F130" s="1"/>
  <c r="I130"/>
  <c r="E130"/>
  <c r="D130" s="1"/>
  <c r="H130" l="1"/>
  <c r="C131" s="1"/>
  <c r="G130"/>
  <c r="B131" l="1"/>
  <c r="F131" s="1"/>
  <c r="I131"/>
  <c r="E131"/>
  <c r="D131" s="1"/>
  <c r="H131" l="1"/>
  <c r="C132" s="1"/>
  <c r="G131"/>
  <c r="B132" l="1"/>
  <c r="F132" s="1"/>
  <c r="I132"/>
  <c r="E132"/>
  <c r="D132" s="1"/>
  <c r="G132" l="1"/>
  <c r="H132" s="1"/>
  <c r="C133" s="1"/>
  <c r="B133" l="1"/>
  <c r="F133" s="1"/>
  <c r="I133"/>
  <c r="E133"/>
  <c r="D133" s="1"/>
  <c r="H133" l="1"/>
  <c r="C134" s="1"/>
  <c r="G133"/>
  <c r="B134" l="1"/>
  <c r="F134" s="1"/>
  <c r="I134"/>
  <c r="E134"/>
  <c r="D134" s="1"/>
  <c r="H134" l="1"/>
  <c r="C135" s="1"/>
  <c r="G134"/>
  <c r="I135" l="1"/>
  <c r="B135"/>
  <c r="F135" s="1"/>
  <c r="E135"/>
  <c r="D135" s="1"/>
  <c r="H135" l="1"/>
  <c r="C136" s="1"/>
  <c r="G135"/>
  <c r="I136" l="1"/>
  <c r="B136"/>
  <c r="F136" s="1"/>
  <c r="E136"/>
  <c r="D136" s="1"/>
  <c r="H136" l="1"/>
  <c r="C137" s="1"/>
  <c r="G136"/>
  <c r="I137" l="1"/>
  <c r="B137"/>
  <c r="F137" s="1"/>
  <c r="E137"/>
  <c r="D137" s="1"/>
  <c r="G137" l="1"/>
  <c r="H137" s="1"/>
  <c r="C138" s="1"/>
  <c r="B138" l="1"/>
  <c r="F138" s="1"/>
  <c r="I138"/>
  <c r="E138"/>
  <c r="D138" s="1"/>
  <c r="H138" l="1"/>
  <c r="C139" s="1"/>
  <c r="G138"/>
  <c r="I139" l="1"/>
  <c r="B139"/>
  <c r="F139" s="1"/>
  <c r="E139"/>
  <c r="D139" s="1"/>
  <c r="H139" l="1"/>
  <c r="C140" s="1"/>
  <c r="G139"/>
  <c r="B140" l="1"/>
  <c r="F140" s="1"/>
  <c r="I140"/>
  <c r="E140"/>
  <c r="D140" s="1"/>
  <c r="G140" l="1"/>
  <c r="H140" s="1"/>
  <c r="C141" s="1"/>
  <c r="I141" l="1"/>
  <c r="B141"/>
  <c r="F141" s="1"/>
  <c r="E141"/>
  <c r="D141" s="1"/>
  <c r="H141" l="1"/>
  <c r="C142" s="1"/>
  <c r="G141"/>
  <c r="I142" l="1"/>
  <c r="B142"/>
  <c r="F142" s="1"/>
  <c r="E142"/>
  <c r="D142" s="1"/>
  <c r="G142" l="1"/>
  <c r="H142" s="1"/>
  <c r="C143" s="1"/>
  <c r="I143" l="1"/>
  <c r="B143"/>
  <c r="F143" s="1"/>
  <c r="E143"/>
  <c r="D143" s="1"/>
  <c r="G143" l="1"/>
  <c r="H143" s="1"/>
  <c r="C144" s="1"/>
  <c r="E144" l="1"/>
  <c r="D144" s="1"/>
  <c r="B144"/>
  <c r="F144" s="1"/>
  <c r="I144"/>
  <c r="G144" l="1"/>
  <c r="H144" s="1"/>
  <c r="C145" s="1"/>
  <c r="E145" l="1"/>
  <c r="D145" s="1"/>
  <c r="B145"/>
  <c r="F145" s="1"/>
  <c r="I145"/>
  <c r="H145" l="1"/>
  <c r="C146" s="1"/>
  <c r="G145"/>
  <c r="B146" l="1"/>
  <c r="F146" s="1"/>
  <c r="I146"/>
  <c r="E146"/>
  <c r="D146" s="1"/>
  <c r="G146" l="1"/>
  <c r="H146" s="1"/>
  <c r="C147" s="1"/>
  <c r="B147" l="1"/>
  <c r="F147" s="1"/>
  <c r="I147"/>
  <c r="E147"/>
  <c r="D147" s="1"/>
  <c r="H147" l="1"/>
  <c r="C148" s="1"/>
  <c r="G147"/>
  <c r="B148" l="1"/>
  <c r="F148" s="1"/>
  <c r="I148"/>
  <c r="E148"/>
  <c r="D148" s="1"/>
  <c r="G148" l="1"/>
  <c r="H148" s="1"/>
  <c r="C149" s="1"/>
  <c r="B149" l="1"/>
  <c r="F149" s="1"/>
  <c r="I149"/>
  <c r="E149"/>
  <c r="D149" s="1"/>
  <c r="H149" l="1"/>
  <c r="C150" s="1"/>
  <c r="G149"/>
  <c r="B150" l="1"/>
  <c r="F150" s="1"/>
  <c r="I150"/>
  <c r="E150"/>
  <c r="D150" s="1"/>
  <c r="H150" l="1"/>
  <c r="C151" s="1"/>
  <c r="G150"/>
  <c r="I151" l="1"/>
  <c r="B151"/>
  <c r="F151" s="1"/>
  <c r="E151"/>
  <c r="D151" s="1"/>
  <c r="H151" l="1"/>
  <c r="C152" s="1"/>
  <c r="G151"/>
  <c r="B152" l="1"/>
  <c r="F152" s="1"/>
  <c r="I152"/>
  <c r="E152"/>
  <c r="D152" s="1"/>
  <c r="H152" l="1"/>
  <c r="C153" s="1"/>
  <c r="G152"/>
  <c r="B153" l="1"/>
  <c r="F153" s="1"/>
  <c r="I153"/>
  <c r="E153"/>
  <c r="D153" s="1"/>
  <c r="H153" l="1"/>
  <c r="C154" s="1"/>
  <c r="G153"/>
  <c r="B154" l="1"/>
  <c r="F154" s="1"/>
  <c r="I154"/>
  <c r="E154"/>
  <c r="D154" s="1"/>
  <c r="H154" l="1"/>
  <c r="C155" s="1"/>
  <c r="G154"/>
  <c r="B155" l="1"/>
  <c r="F155" s="1"/>
  <c r="I155"/>
  <c r="E155"/>
  <c r="D155" s="1"/>
  <c r="H155" l="1"/>
  <c r="C156" s="1"/>
  <c r="G155"/>
  <c r="B156" l="1"/>
  <c r="F156" s="1"/>
  <c r="I156"/>
  <c r="E156"/>
  <c r="D156" s="1"/>
  <c r="H156" l="1"/>
  <c r="C157" s="1"/>
  <c r="G156"/>
  <c r="B157" l="1"/>
  <c r="F157" s="1"/>
  <c r="I157"/>
  <c r="E157"/>
  <c r="D157" s="1"/>
  <c r="H157" l="1"/>
  <c r="C158" s="1"/>
  <c r="G157"/>
  <c r="B158" l="1"/>
  <c r="F158" s="1"/>
  <c r="I158"/>
  <c r="E158"/>
  <c r="D158" s="1"/>
  <c r="H158" l="1"/>
  <c r="C159" s="1"/>
  <c r="G158"/>
  <c r="B159" l="1"/>
  <c r="F159" s="1"/>
  <c r="I159"/>
  <c r="E159"/>
  <c r="D159" s="1"/>
  <c r="H159" l="1"/>
  <c r="C160" s="1"/>
  <c r="G159"/>
  <c r="I160" l="1"/>
  <c r="B160"/>
  <c r="F160" s="1"/>
  <c r="E160"/>
  <c r="D160" s="1"/>
  <c r="G160" l="1"/>
  <c r="H160" s="1"/>
  <c r="C161" s="1"/>
  <c r="B161" l="1"/>
  <c r="F161" s="1"/>
  <c r="I161"/>
  <c r="E161"/>
  <c r="D161" s="1"/>
  <c r="H161" l="1"/>
  <c r="C162" s="1"/>
  <c r="G161"/>
  <c r="B162" l="1"/>
  <c r="F162" s="1"/>
  <c r="I162"/>
  <c r="E162"/>
  <c r="D162" s="1"/>
  <c r="G162" l="1"/>
  <c r="H162" s="1"/>
  <c r="C163" s="1"/>
  <c r="E163" l="1"/>
  <c r="D163" s="1"/>
  <c r="B163"/>
  <c r="F163" s="1"/>
  <c r="I163"/>
  <c r="H163" l="1"/>
  <c r="C164" s="1"/>
  <c r="G163"/>
  <c r="I164" l="1"/>
  <c r="B164"/>
  <c r="F164" s="1"/>
  <c r="E164"/>
  <c r="D164" s="1"/>
  <c r="G164" l="1"/>
  <c r="H164" s="1"/>
  <c r="C165" s="1"/>
  <c r="I165" l="1"/>
  <c r="B165"/>
  <c r="F165" s="1"/>
  <c r="E165"/>
  <c r="D165" s="1"/>
  <c r="H165" l="1"/>
  <c r="C166" s="1"/>
  <c r="G165"/>
  <c r="E166" l="1"/>
  <c r="D166" s="1"/>
  <c r="B166"/>
  <c r="F166" s="1"/>
  <c r="I166"/>
  <c r="H166" l="1"/>
  <c r="C167" s="1"/>
  <c r="G166"/>
  <c r="I167" l="1"/>
  <c r="B167"/>
  <c r="F167" s="1"/>
  <c r="E167"/>
  <c r="D167" s="1"/>
  <c r="H167" l="1"/>
  <c r="C168" s="1"/>
  <c r="G167"/>
  <c r="B168" l="1"/>
  <c r="F168" s="1"/>
  <c r="I168"/>
  <c r="E168"/>
  <c r="D168" s="1"/>
  <c r="H168" l="1"/>
  <c r="C169" s="1"/>
  <c r="G168"/>
  <c r="I169" l="1"/>
  <c r="B169"/>
  <c r="F169" s="1"/>
  <c r="E169"/>
  <c r="D169" s="1"/>
  <c r="G169" l="1"/>
  <c r="H169" s="1"/>
  <c r="C170" s="1"/>
  <c r="B170" l="1"/>
  <c r="F170" s="1"/>
  <c r="I170"/>
  <c r="E170"/>
  <c r="D170" s="1"/>
  <c r="H170" l="1"/>
  <c r="C171" s="1"/>
  <c r="G170"/>
  <c r="I171" l="1"/>
  <c r="B171"/>
  <c r="F171" s="1"/>
  <c r="E171"/>
  <c r="D171" s="1"/>
  <c r="G171" l="1"/>
  <c r="H171" s="1"/>
  <c r="C172" s="1"/>
  <c r="B172" l="1"/>
  <c r="F172" s="1"/>
  <c r="I172"/>
  <c r="E172"/>
  <c r="D172" s="1"/>
  <c r="H172" l="1"/>
  <c r="C173" s="1"/>
  <c r="G172"/>
  <c r="I173" l="1"/>
  <c r="B173"/>
  <c r="F173" s="1"/>
  <c r="E173"/>
  <c r="D173" s="1"/>
  <c r="G173" l="1"/>
  <c r="H173" s="1"/>
  <c r="C174" s="1"/>
  <c r="B174" l="1"/>
  <c r="F174" s="1"/>
  <c r="I174"/>
  <c r="E174"/>
  <c r="D174" s="1"/>
  <c r="H174" l="1"/>
  <c r="C175" s="1"/>
  <c r="G174"/>
  <c r="E175" l="1"/>
  <c r="D175" s="1"/>
  <c r="B175"/>
  <c r="F175" s="1"/>
  <c r="I175"/>
  <c r="G175" l="1"/>
  <c r="H175" s="1"/>
  <c r="C176" s="1"/>
  <c r="B176" l="1"/>
  <c r="F176" s="1"/>
  <c r="I176"/>
  <c r="E176"/>
  <c r="D176" s="1"/>
  <c r="H176" l="1"/>
  <c r="C177" s="1"/>
  <c r="G176"/>
  <c r="B177" l="1"/>
  <c r="F177" s="1"/>
  <c r="I177"/>
  <c r="E177"/>
  <c r="D177" s="1"/>
  <c r="H177" l="1"/>
  <c r="C178" s="1"/>
  <c r="G177"/>
  <c r="B178" l="1"/>
  <c r="F178" s="1"/>
  <c r="I178"/>
  <c r="E178"/>
  <c r="D178" s="1"/>
  <c r="H178" l="1"/>
  <c r="C179" s="1"/>
  <c r="G178"/>
  <c r="B179" l="1"/>
  <c r="F179" s="1"/>
  <c r="I179"/>
  <c r="E179"/>
  <c r="D179" s="1"/>
  <c r="H179" l="1"/>
  <c r="C180" s="1"/>
  <c r="G179"/>
  <c r="B180" l="1"/>
  <c r="F180" s="1"/>
  <c r="I180"/>
  <c r="E180"/>
  <c r="D180" s="1"/>
  <c r="H180" l="1"/>
  <c r="C181" s="1"/>
  <c r="G180"/>
  <c r="B181" l="1"/>
  <c r="F181" s="1"/>
  <c r="I181"/>
  <c r="E181"/>
  <c r="D181" s="1"/>
  <c r="H181" l="1"/>
  <c r="C182" s="1"/>
  <c r="G181"/>
  <c r="B182" l="1"/>
  <c r="F182" s="1"/>
  <c r="I182"/>
  <c r="E182"/>
  <c r="D182" s="1"/>
  <c r="G182" l="1"/>
  <c r="H182" s="1"/>
  <c r="C183" s="1"/>
  <c r="E183" l="1"/>
  <c r="D183" s="1"/>
  <c r="B183"/>
  <c r="F183" s="1"/>
  <c r="I183"/>
  <c r="H183" l="1"/>
  <c r="C184" s="1"/>
  <c r="G183"/>
  <c r="B184" l="1"/>
  <c r="F184" s="1"/>
  <c r="I184"/>
  <c r="E184"/>
  <c r="D184" s="1"/>
  <c r="H184" l="1"/>
  <c r="C185" s="1"/>
  <c r="G184"/>
  <c r="B185" l="1"/>
  <c r="F185" s="1"/>
  <c r="I185"/>
  <c r="E185"/>
  <c r="D185" s="1"/>
  <c r="H185" l="1"/>
  <c r="C186" s="1"/>
  <c r="G185"/>
  <c r="B186" l="1"/>
  <c r="F186" s="1"/>
  <c r="I186"/>
  <c r="E186"/>
  <c r="D186" s="1"/>
  <c r="H186" l="1"/>
  <c r="C187" s="1"/>
  <c r="G186"/>
  <c r="B187" l="1"/>
  <c r="F187" s="1"/>
  <c r="I187"/>
  <c r="E187"/>
  <c r="D187" s="1"/>
  <c r="H187" l="1"/>
  <c r="C188" s="1"/>
  <c r="G187"/>
  <c r="B188" l="1"/>
  <c r="F188" s="1"/>
  <c r="I188"/>
  <c r="E188"/>
  <c r="D188" s="1"/>
  <c r="H188" l="1"/>
  <c r="C189" s="1"/>
  <c r="G188"/>
  <c r="I189" l="1"/>
  <c r="B189"/>
  <c r="F189" s="1"/>
  <c r="E189"/>
  <c r="D189" s="1"/>
  <c r="H189" l="1"/>
  <c r="C190" s="1"/>
  <c r="G189"/>
  <c r="B190" l="1"/>
  <c r="F190" s="1"/>
  <c r="I190"/>
  <c r="E190"/>
  <c r="D190" s="1"/>
  <c r="G190" l="1"/>
  <c r="H190" s="1"/>
  <c r="C191" s="1"/>
  <c r="E191" l="1"/>
  <c r="D191" s="1"/>
  <c r="B191"/>
  <c r="F191" s="1"/>
  <c r="I191"/>
  <c r="G191" l="1"/>
  <c r="H191" s="1"/>
  <c r="C192" s="1"/>
  <c r="B192" l="1"/>
  <c r="F192" s="1"/>
  <c r="I192"/>
  <c r="E192"/>
  <c r="D192" s="1"/>
  <c r="H192" l="1"/>
  <c r="C193" s="1"/>
  <c r="G192"/>
  <c r="B193" l="1"/>
  <c r="F193" s="1"/>
  <c r="I193"/>
  <c r="E193"/>
  <c r="D193" s="1"/>
  <c r="G193" l="1"/>
  <c r="H193" s="1"/>
  <c r="C194" s="1"/>
  <c r="B194" l="1"/>
  <c r="F194" s="1"/>
  <c r="I194"/>
  <c r="E194"/>
  <c r="D194" s="1"/>
  <c r="H194" l="1"/>
  <c r="C195" s="1"/>
  <c r="G194"/>
  <c r="B195" l="1"/>
  <c r="F195" s="1"/>
  <c r="I195"/>
  <c r="E195"/>
  <c r="D195" s="1"/>
  <c r="H195" l="1"/>
  <c r="C196" s="1"/>
  <c r="G195"/>
  <c r="B196" l="1"/>
  <c r="F196" s="1"/>
  <c r="I196"/>
  <c r="E196"/>
  <c r="D196" s="1"/>
  <c r="G196" l="1"/>
  <c r="H196" s="1"/>
  <c r="C197" s="1"/>
  <c r="B197" l="1"/>
  <c r="F197" s="1"/>
  <c r="I197"/>
  <c r="E197"/>
  <c r="D197" s="1"/>
  <c r="G197" l="1"/>
  <c r="H197" s="1"/>
  <c r="C198" s="1"/>
  <c r="B198" l="1"/>
  <c r="F198" s="1"/>
  <c r="I198"/>
  <c r="E198"/>
  <c r="D198" s="1"/>
  <c r="H198" l="1"/>
  <c r="C199" s="1"/>
  <c r="G198"/>
  <c r="B199" l="1"/>
  <c r="F199" s="1"/>
  <c r="I199"/>
  <c r="E199"/>
  <c r="D199" s="1"/>
  <c r="H199" l="1"/>
  <c r="C200" s="1"/>
  <c r="G199"/>
  <c r="B200" l="1"/>
  <c r="F200" s="1"/>
  <c r="I200"/>
  <c r="E200"/>
  <c r="D200" s="1"/>
  <c r="H200" l="1"/>
  <c r="C201" s="1"/>
  <c r="G200"/>
  <c r="I201" l="1"/>
  <c r="B201"/>
  <c r="F201" s="1"/>
  <c r="E201"/>
  <c r="D201" s="1"/>
  <c r="H201" l="1"/>
  <c r="C202" s="1"/>
  <c r="G201"/>
  <c r="B202" l="1"/>
  <c r="F202" s="1"/>
  <c r="I202"/>
  <c r="E202"/>
  <c r="D202" s="1"/>
  <c r="H202" l="1"/>
  <c r="C203" s="1"/>
  <c r="G202"/>
  <c r="B203" l="1"/>
  <c r="F203" s="1"/>
  <c r="I203"/>
  <c r="E203"/>
  <c r="D203" s="1"/>
  <c r="H203" l="1"/>
  <c r="C204" s="1"/>
  <c r="G203"/>
  <c r="I204" l="1"/>
  <c r="B204"/>
  <c r="F204" s="1"/>
  <c r="E204"/>
  <c r="D204" s="1"/>
  <c r="G204" l="1"/>
  <c r="H204" s="1"/>
  <c r="C205" s="1"/>
  <c r="B205" l="1"/>
  <c r="F205" s="1"/>
  <c r="I205"/>
  <c r="E205"/>
  <c r="D205" s="1"/>
  <c r="H205" l="1"/>
  <c r="C206" s="1"/>
  <c r="G205"/>
  <c r="B206" l="1"/>
  <c r="F206" s="1"/>
  <c r="I206"/>
  <c r="E206"/>
  <c r="D206" s="1"/>
  <c r="H206" l="1"/>
  <c r="C207" s="1"/>
  <c r="G206"/>
  <c r="B207" l="1"/>
  <c r="F207" s="1"/>
  <c r="I207"/>
  <c r="E207"/>
  <c r="D207" s="1"/>
  <c r="G207" l="1"/>
  <c r="H207" s="1"/>
  <c r="C208" s="1"/>
  <c r="B208" l="1"/>
  <c r="F208" s="1"/>
  <c r="I208"/>
  <c r="E208"/>
  <c r="D208" s="1"/>
  <c r="H208" l="1"/>
  <c r="C209" s="1"/>
  <c r="G208"/>
  <c r="B209" l="1"/>
  <c r="F209" s="1"/>
  <c r="I209"/>
  <c r="E209"/>
  <c r="D209" s="1"/>
  <c r="G209" l="1"/>
  <c r="H209" s="1"/>
  <c r="C210" s="1"/>
  <c r="I210" l="1"/>
  <c r="B210"/>
  <c r="F210" s="1"/>
  <c r="E210"/>
  <c r="D210" s="1"/>
  <c r="H210" l="1"/>
  <c r="C211" s="1"/>
  <c r="G210"/>
  <c r="B211" l="1"/>
  <c r="F211" s="1"/>
  <c r="I211"/>
  <c r="E211"/>
  <c r="D211" s="1"/>
  <c r="H211" l="1"/>
  <c r="C212" s="1"/>
  <c r="G211"/>
  <c r="I212" l="1"/>
  <c r="B212"/>
  <c r="F212" s="1"/>
  <c r="E212"/>
  <c r="D212" s="1"/>
  <c r="G212" l="1"/>
  <c r="H212" s="1"/>
  <c r="C213" s="1"/>
  <c r="I213" l="1"/>
  <c r="B213"/>
  <c r="F213" s="1"/>
  <c r="E213"/>
  <c r="D213" s="1"/>
  <c r="G213" l="1"/>
  <c r="H213" s="1"/>
</calcChain>
</file>

<file path=xl/sharedStrings.xml><?xml version="1.0" encoding="utf-8"?>
<sst xmlns="http://schemas.openxmlformats.org/spreadsheetml/2006/main" count="32" uniqueCount="29">
  <si>
    <t>Velocity</t>
  </si>
  <si>
    <t>Projectile Velocity</t>
  </si>
  <si>
    <t>Muzzle Velocity (ft/s):</t>
  </si>
  <si>
    <t>ft/s</t>
  </si>
  <si>
    <t>unitless</t>
  </si>
  <si>
    <t>Time</t>
  </si>
  <si>
    <t>s</t>
  </si>
  <si>
    <t>Distance traveled</t>
  </si>
  <si>
    <t>ft</t>
  </si>
  <si>
    <t>N</t>
  </si>
  <si>
    <t>Drag Force</t>
  </si>
  <si>
    <t>Diameter of Spherical Projectile (inches):</t>
  </si>
  <si>
    <t>Density of Spherical Projectile (kg/m^3):</t>
  </si>
  <si>
    <t>m/s^2</t>
  </si>
  <si>
    <t>m/s</t>
  </si>
  <si>
    <t>m</t>
  </si>
  <si>
    <t>Acceleration due to Gravity (m/s^2):</t>
  </si>
  <si>
    <t>Drop Below Point of Aim</t>
  </si>
  <si>
    <t>inches</t>
  </si>
  <si>
    <t>Projectile Drop Due to Force of Gravity</t>
  </si>
  <si>
    <t>Approximation of Spherical Projectile Flight Values Versus Time</t>
  </si>
  <si>
    <t>(Neglecting Drag)</t>
  </si>
  <si>
    <t>For Spherical Projectile Velocities between 184-450 m/s (604-1476 ft/s)</t>
  </si>
  <si>
    <r>
      <t>C</t>
    </r>
    <r>
      <rPr>
        <b/>
        <sz val="8"/>
        <color theme="1"/>
        <rFont val="Calibri"/>
        <family val="2"/>
        <scheme val="minor"/>
      </rPr>
      <t>d</t>
    </r>
  </si>
  <si>
    <t>User Controlled Variables</t>
  </si>
  <si>
    <t>Deceleration</t>
  </si>
  <si>
    <t>Kinetic Energy</t>
  </si>
  <si>
    <t>J</t>
  </si>
  <si>
    <t>Air Density (kg/m^3)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</si>
</sst>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1"/>
  <sheetViews>
    <sheetView tabSelected="1" workbookViewId="0">
      <selection activeCell="G214" sqref="G214"/>
    </sheetView>
  </sheetViews>
  <sheetFormatPr defaultRowHeight="14.5"/>
  <cols>
    <col min="2" max="5" width="15.36328125" customWidth="1"/>
    <col min="6" max="6" width="13.453125" customWidth="1"/>
    <col min="7" max="7" width="9.453125" customWidth="1"/>
    <col min="8" max="8" width="11.54296875" customWidth="1"/>
    <col min="9" max="9" width="12.6328125" customWidth="1"/>
    <col min="11" max="11" width="11.453125" customWidth="1"/>
    <col min="12" max="12" width="10.81640625" bestFit="1" customWidth="1"/>
    <col min="13" max="13" width="12.7265625" customWidth="1"/>
  </cols>
  <sheetData>
    <row r="1" spans="1:15">
      <c r="B1" s="10" t="s">
        <v>20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5">
      <c r="B2" s="12" t="s">
        <v>22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5" ht="15" thickBot="1">
      <c r="B3" s="1"/>
      <c r="C3" s="1"/>
      <c r="D3" s="1"/>
      <c r="E3" s="1"/>
      <c r="F3" s="1"/>
      <c r="G3" s="1"/>
      <c r="H3" s="1"/>
      <c r="I3" s="1"/>
      <c r="J3" s="5"/>
      <c r="K3" s="1"/>
      <c r="L3" s="1"/>
    </row>
    <row r="4" spans="1:15" ht="15" thickBot="1">
      <c r="B4" s="13" t="s">
        <v>24</v>
      </c>
      <c r="C4" s="14"/>
      <c r="D4" s="14"/>
      <c r="E4" s="14"/>
      <c r="F4" s="14"/>
      <c r="G4" s="15"/>
    </row>
    <row r="5" spans="1:15" ht="15" thickBot="1">
      <c r="B5" s="16" t="s">
        <v>11</v>
      </c>
      <c r="C5" s="17"/>
      <c r="D5" s="17"/>
      <c r="E5" s="17"/>
      <c r="F5" s="17"/>
      <c r="G5" s="3">
        <v>0.45</v>
      </c>
    </row>
    <row r="6" spans="1:15" ht="15" thickBot="1">
      <c r="B6" s="16" t="s">
        <v>12</v>
      </c>
      <c r="C6" s="17"/>
      <c r="D6" s="17"/>
      <c r="E6" s="17"/>
      <c r="F6" s="17"/>
      <c r="G6" s="3">
        <v>11340</v>
      </c>
    </row>
    <row r="7" spans="1:15" ht="15" thickBot="1">
      <c r="B7" s="16" t="s">
        <v>2</v>
      </c>
      <c r="C7" s="17"/>
      <c r="D7" s="17"/>
      <c r="E7" s="17"/>
      <c r="F7" s="17"/>
      <c r="G7" s="3">
        <v>1200</v>
      </c>
    </row>
    <row r="8" spans="1:15" ht="15" thickBot="1">
      <c r="B8" s="16" t="s">
        <v>16</v>
      </c>
      <c r="C8" s="17"/>
      <c r="D8" s="17"/>
      <c r="E8" s="17"/>
      <c r="F8" s="18"/>
      <c r="G8" s="3">
        <v>9.81</v>
      </c>
    </row>
    <row r="9" spans="1:15" ht="15" thickBot="1">
      <c r="B9" s="20" t="s">
        <v>28</v>
      </c>
      <c r="C9" s="21"/>
      <c r="D9" s="21"/>
      <c r="E9" s="21"/>
      <c r="F9" s="22"/>
      <c r="G9" s="3">
        <v>1.2</v>
      </c>
      <c r="K9" s="12" t="s">
        <v>21</v>
      </c>
      <c r="L9" s="12"/>
      <c r="M9" s="12"/>
      <c r="N9" s="12"/>
      <c r="O9" s="19"/>
    </row>
    <row r="10" spans="1:15">
      <c r="K10" s="11" t="s">
        <v>19</v>
      </c>
      <c r="L10" s="11"/>
      <c r="M10" s="11"/>
      <c r="N10" s="11"/>
    </row>
    <row r="11" spans="1:15">
      <c r="A11" s="2" t="s">
        <v>5</v>
      </c>
      <c r="B11" s="10" t="s">
        <v>1</v>
      </c>
      <c r="C11" s="10"/>
      <c r="D11" s="10" t="s">
        <v>7</v>
      </c>
      <c r="E11" s="10"/>
      <c r="F11" s="2" t="s">
        <v>23</v>
      </c>
      <c r="G11" s="2" t="s">
        <v>10</v>
      </c>
      <c r="H11" s="2" t="s">
        <v>25</v>
      </c>
      <c r="I11" s="4" t="s">
        <v>26</v>
      </c>
      <c r="J11" s="4"/>
      <c r="K11" s="2" t="s">
        <v>0</v>
      </c>
      <c r="L11" s="10" t="s">
        <v>17</v>
      </c>
      <c r="M11" s="10"/>
      <c r="N11" s="10"/>
    </row>
    <row r="12" spans="1:15">
      <c r="A12" s="2" t="s">
        <v>6</v>
      </c>
      <c r="B12" s="2" t="s">
        <v>3</v>
      </c>
      <c r="C12" s="2" t="s">
        <v>14</v>
      </c>
      <c r="D12" s="2" t="s">
        <v>8</v>
      </c>
      <c r="E12" s="2" t="s">
        <v>15</v>
      </c>
      <c r="F12" s="2" t="s">
        <v>4</v>
      </c>
      <c r="G12" s="2" t="s">
        <v>9</v>
      </c>
      <c r="H12" s="2" t="s">
        <v>13</v>
      </c>
      <c r="I12" s="4" t="s">
        <v>27</v>
      </c>
      <c r="J12" s="4"/>
      <c r="K12" s="2" t="s">
        <v>14</v>
      </c>
      <c r="L12" s="2" t="s">
        <v>15</v>
      </c>
      <c r="M12" s="2" t="s">
        <v>8</v>
      </c>
      <c r="N12" s="2" t="s">
        <v>18</v>
      </c>
    </row>
    <row r="13" spans="1:15">
      <c r="A13" s="1">
        <v>0</v>
      </c>
      <c r="B13" s="1">
        <f>G7</f>
        <v>1200</v>
      </c>
      <c r="C13" s="6">
        <f>B13/3.28084</f>
        <v>365.75998829568039</v>
      </c>
      <c r="D13" s="1">
        <v>0</v>
      </c>
      <c r="E13" s="1">
        <v>0</v>
      </c>
      <c r="F13" s="8">
        <f>0.107+(2.08*10^-3)*(B13/3.28084)</f>
        <v>0.86778077565501532</v>
      </c>
      <c r="G13" s="6">
        <f>F13*(1/2)*$G$9*(B13/3.28084)^2*(3.14159/4*($G$5*0.0254)^2)</f>
        <v>7.1471951450167088</v>
      </c>
      <c r="H13" s="6">
        <f>G13/((4/3*3.14159*($G$5*0.0254/2)^3)*$G$6)</f>
        <v>806.09390778415661</v>
      </c>
      <c r="I13" s="6">
        <f>1/2*($G$6*4/3*3.14259*($G$5*0.0254/2)^3)*C13^2</f>
        <v>593.26757621399929</v>
      </c>
      <c r="J13" s="5"/>
      <c r="K13" s="1">
        <v>0</v>
      </c>
      <c r="L13" s="1">
        <v>0</v>
      </c>
      <c r="M13" s="1">
        <f>L13*3.28084</f>
        <v>0</v>
      </c>
      <c r="N13" s="1">
        <f>M13*12</f>
        <v>0</v>
      </c>
    </row>
    <row r="14" spans="1:15">
      <c r="A14" s="1">
        <v>1E-3</v>
      </c>
      <c r="B14" s="6">
        <f>C14*3.28084</f>
        <v>1197.3553348635855</v>
      </c>
      <c r="C14" s="6">
        <f>C13-(H13*(A14-A13))</f>
        <v>364.95389438789624</v>
      </c>
      <c r="D14" s="6">
        <f>E14*3.28084</f>
        <v>1.1986776674317929</v>
      </c>
      <c r="E14" s="6">
        <f>(C13+C14)/2*(A14-A13)+E13</f>
        <v>0.36535694134178837</v>
      </c>
      <c r="F14" s="8">
        <f t="shared" ref="F14:F77" si="0">0.107+(2.08*10^-3)*(B14/3.28084)</f>
        <v>0.86610410032682428</v>
      </c>
      <c r="G14" s="6">
        <f t="shared" ref="G14:G77" si="1">F14*(1/2)*$G$9*(B14/3.28084)^2*(3.14159/4*($G$5*0.0254)^2)</f>
        <v>7.1019780387307216</v>
      </c>
      <c r="H14" s="6">
        <f t="shared" ref="H14:H77" si="2">G14/((4/3*3.14159*($G$5*0.0254/2)^3)*$G$6)</f>
        <v>800.99411224685741</v>
      </c>
      <c r="I14" s="6">
        <f t="shared" ref="I14:I77" si="3">1/2*($G$6*4/3*3.14259*($G$5*0.0254/2)^3)*C14^2</f>
        <v>590.65546766054263</v>
      </c>
      <c r="J14" s="5"/>
      <c r="K14" s="1">
        <f>$G$8*(A14-A13)+K13</f>
        <v>9.810000000000001E-3</v>
      </c>
      <c r="L14" s="1">
        <f>K14*(A14-A13)+L13</f>
        <v>9.8100000000000009E-6</v>
      </c>
      <c r="M14" s="1">
        <f t="shared" ref="M14:M77" si="4">L14*3.28084</f>
        <v>3.21850404E-5</v>
      </c>
      <c r="N14" s="1">
        <f t="shared" ref="N14:N77" si="5">M14*12</f>
        <v>3.862204848E-4</v>
      </c>
    </row>
    <row r="15" spans="1:15">
      <c r="A15" s="1">
        <v>2E-3</v>
      </c>
      <c r="B15" s="6">
        <f t="shared" ref="B15:B78" si="6">C15*3.28084</f>
        <v>1194.7274013403614</v>
      </c>
      <c r="C15" s="6">
        <f t="shared" ref="C15:C28" si="7">C14-(H14*(A15-A14))</f>
        <v>364.15290027564936</v>
      </c>
      <c r="D15" s="6">
        <f t="shared" ref="D15:D78" si="8">E15*3.28084</f>
        <v>2.3947190355337664</v>
      </c>
      <c r="E15" s="6">
        <f t="shared" ref="E15:E28" si="9">(C14+C15)/2*(A15-A14)+E14</f>
        <v>0.72991033867356114</v>
      </c>
      <c r="F15" s="8">
        <f t="shared" si="0"/>
        <v>0.86443803257335072</v>
      </c>
      <c r="G15" s="6">
        <f t="shared" si="1"/>
        <v>7.0572359597183754</v>
      </c>
      <c r="H15" s="6">
        <f t="shared" si="2"/>
        <v>795.94789249467999</v>
      </c>
      <c r="I15" s="6">
        <f t="shared" si="3"/>
        <v>588.06559331777009</v>
      </c>
      <c r="J15" s="5"/>
      <c r="K15" s="1">
        <f t="shared" ref="K15:K78" si="10">$G$8*(A15-A14)+K14</f>
        <v>1.9620000000000002E-2</v>
      </c>
      <c r="L15" s="1">
        <f t="shared" ref="L15:L78" si="11">K15*(A15-A14)+L14</f>
        <v>2.9430000000000001E-5</v>
      </c>
      <c r="M15" s="1">
        <f t="shared" si="4"/>
        <v>9.6555121200000001E-5</v>
      </c>
      <c r="N15" s="1">
        <f t="shared" si="5"/>
        <v>1.1586614543999999E-3</v>
      </c>
    </row>
    <row r="16" spans="1:15">
      <c r="A16" s="1">
        <v>3.0000000000000001E-3</v>
      </c>
      <c r="B16" s="6">
        <f t="shared" si="6"/>
        <v>1192.1160236567491</v>
      </c>
      <c r="C16" s="6">
        <f t="shared" si="7"/>
        <v>363.35695238315469</v>
      </c>
      <c r="D16" s="6">
        <f t="shared" si="8"/>
        <v>3.588140748032322</v>
      </c>
      <c r="E16" s="6">
        <f t="shared" si="9"/>
        <v>1.0936652650029632</v>
      </c>
      <c r="F16" s="8">
        <f t="shared" si="0"/>
        <v>0.86278246095696176</v>
      </c>
      <c r="G16" s="6">
        <f t="shared" si="1"/>
        <v>7.0129619452577625</v>
      </c>
      <c r="H16" s="6">
        <f t="shared" si="2"/>
        <v>790.95446323946635</v>
      </c>
      <c r="I16" s="6">
        <f t="shared" si="3"/>
        <v>585.49767183577092</v>
      </c>
      <c r="J16" s="5"/>
      <c r="K16" s="1">
        <f t="shared" si="10"/>
        <v>2.9430000000000005E-2</v>
      </c>
      <c r="L16" s="1">
        <f t="shared" si="11"/>
        <v>5.8860000000000002E-5</v>
      </c>
      <c r="M16" s="1">
        <f t="shared" si="4"/>
        <v>1.931102424E-4</v>
      </c>
      <c r="N16" s="1">
        <f t="shared" si="5"/>
        <v>2.3173229087999998E-3</v>
      </c>
    </row>
    <row r="17" spans="1:14">
      <c r="A17" s="1">
        <v>4.0000000000000001E-3</v>
      </c>
      <c r="B17" s="6">
        <f t="shared" si="6"/>
        <v>1189.5210286155746</v>
      </c>
      <c r="C17" s="6">
        <f t="shared" si="7"/>
        <v>362.56599791991522</v>
      </c>
      <c r="D17" s="6">
        <f t="shared" si="8"/>
        <v>4.7789592741684839</v>
      </c>
      <c r="E17" s="6">
        <f t="shared" si="9"/>
        <v>1.4566267401544981</v>
      </c>
      <c r="F17" s="8">
        <f t="shared" si="0"/>
        <v>0.86113727567342369</v>
      </c>
      <c r="G17" s="6">
        <f t="shared" si="1"/>
        <v>6.9691491633800986</v>
      </c>
      <c r="H17" s="6">
        <f t="shared" si="2"/>
        <v>786.01305394000349</v>
      </c>
      <c r="I17" s="6">
        <f t="shared" si="3"/>
        <v>582.95142658512498</v>
      </c>
      <c r="J17" s="5"/>
      <c r="K17" s="1">
        <f t="shared" si="10"/>
        <v>3.9240000000000004E-2</v>
      </c>
      <c r="L17" s="1">
        <f t="shared" si="11"/>
        <v>9.8099999999999999E-5</v>
      </c>
      <c r="M17" s="1">
        <f t="shared" si="4"/>
        <v>3.21850404E-4</v>
      </c>
      <c r="N17" s="1">
        <f t="shared" si="5"/>
        <v>3.8622048480000002E-3</v>
      </c>
    </row>
    <row r="18" spans="1:14">
      <c r="A18" s="1">
        <v>5.0000000000000001E-3</v>
      </c>
      <c r="B18" s="6">
        <f t="shared" si="6"/>
        <v>1186.9422455476861</v>
      </c>
      <c r="C18" s="6">
        <f t="shared" si="7"/>
        <v>361.77998486597522</v>
      </c>
      <c r="D18" s="6">
        <f t="shared" si="8"/>
        <v>5.967190911250114</v>
      </c>
      <c r="E18" s="6">
        <f t="shared" si="9"/>
        <v>1.8187997315474433</v>
      </c>
      <c r="F18" s="8">
        <f t="shared" si="0"/>
        <v>0.85950236852122852</v>
      </c>
      <c r="G18" s="6">
        <f t="shared" si="1"/>
        <v>6.9257909098794865</v>
      </c>
      <c r="H18" s="6">
        <f t="shared" si="2"/>
        <v>781.1229084647714</v>
      </c>
      <c r="I18" s="6">
        <f t="shared" si="3"/>
        <v>580.42658555836022</v>
      </c>
      <c r="J18" s="5"/>
      <c r="K18" s="1">
        <f t="shared" si="10"/>
        <v>4.9050000000000003E-2</v>
      </c>
      <c r="L18" s="1">
        <f t="shared" si="11"/>
        <v>1.4715E-4</v>
      </c>
      <c r="M18" s="1">
        <f t="shared" si="4"/>
        <v>4.8277560599999998E-4</v>
      </c>
      <c r="N18" s="1">
        <f t="shared" si="5"/>
        <v>5.7933072719999999E-3</v>
      </c>
    </row>
    <row r="19" spans="1:14">
      <c r="A19" s="1">
        <v>6.0000000000000001E-3</v>
      </c>
      <c r="B19" s="6">
        <f t="shared" si="6"/>
        <v>1184.3795062646784</v>
      </c>
      <c r="C19" s="6">
        <f t="shared" si="7"/>
        <v>360.99886195751043</v>
      </c>
      <c r="D19" s="6">
        <f t="shared" si="8"/>
        <v>7.1528517871562967</v>
      </c>
      <c r="E19" s="6">
        <f t="shared" si="9"/>
        <v>2.1801891549591863</v>
      </c>
      <c r="F19" s="8">
        <f t="shared" si="0"/>
        <v>0.85787763287162166</v>
      </c>
      <c r="G19" s="6">
        <f t="shared" si="1"/>
        <v>6.8828806054032379</v>
      </c>
      <c r="H19" s="6">
        <f t="shared" si="2"/>
        <v>776.28328476377521</v>
      </c>
      <c r="I19" s="6">
        <f t="shared" si="3"/>
        <v>577.92288127386746</v>
      </c>
      <c r="J19" s="5"/>
      <c r="K19" s="1">
        <f t="shared" si="10"/>
        <v>5.8860000000000003E-2</v>
      </c>
      <c r="L19" s="1">
        <f t="shared" si="11"/>
        <v>2.0601000000000001E-4</v>
      </c>
      <c r="M19" s="1">
        <f t="shared" si="4"/>
        <v>6.7588584840000009E-4</v>
      </c>
      <c r="N19" s="1">
        <f t="shared" si="5"/>
        <v>8.1106301808000006E-3</v>
      </c>
    </row>
    <row r="20" spans="1:14">
      <c r="A20" s="1">
        <v>7.0000000000000001E-3</v>
      </c>
      <c r="B20" s="6">
        <f t="shared" si="6"/>
        <v>1181.832645012694</v>
      </c>
      <c r="C20" s="6">
        <f t="shared" si="7"/>
        <v>360.22257867274664</v>
      </c>
      <c r="D20" s="6">
        <f t="shared" si="8"/>
        <v>8.3359578627949844</v>
      </c>
      <c r="E20" s="6">
        <f t="shared" si="9"/>
        <v>2.5407998752743151</v>
      </c>
      <c r="F20" s="8">
        <f t="shared" si="0"/>
        <v>0.85626296363931309</v>
      </c>
      <c r="G20" s="6">
        <f t="shared" si="1"/>
        <v>6.8404117926202099</v>
      </c>
      <c r="H20" s="6">
        <f t="shared" si="2"/>
        <v>771.49345454917784</v>
      </c>
      <c r="I20" s="6">
        <f t="shared" si="3"/>
        <v>575.44005068220304</v>
      </c>
      <c r="J20" s="5"/>
      <c r="K20" s="1">
        <f t="shared" si="10"/>
        <v>6.8670000000000009E-2</v>
      </c>
      <c r="L20" s="1">
        <f t="shared" si="11"/>
        <v>2.7468000000000002E-4</v>
      </c>
      <c r="M20" s="1">
        <f t="shared" si="4"/>
        <v>9.0118113120000001E-4</v>
      </c>
      <c r="N20" s="1">
        <f t="shared" si="5"/>
        <v>1.08141735744E-2</v>
      </c>
    </row>
    <row r="21" spans="1:14">
      <c r="A21" s="1">
        <v>8.0000000000000002E-3</v>
      </c>
      <c r="B21" s="6">
        <f t="shared" si="6"/>
        <v>1179.3014984272711</v>
      </c>
      <c r="C21" s="6">
        <f t="shared" si="7"/>
        <v>359.45108521819748</v>
      </c>
      <c r="D21" s="6">
        <f t="shared" si="8"/>
        <v>9.5165249345149672</v>
      </c>
      <c r="E21" s="6">
        <f t="shared" si="9"/>
        <v>2.9006367072197872</v>
      </c>
      <c r="F21" s="8">
        <f t="shared" si="0"/>
        <v>0.85465825725385092</v>
      </c>
      <c r="G21" s="6">
        <f t="shared" si="1"/>
        <v>6.7983781334647295</v>
      </c>
      <c r="H21" s="6">
        <f t="shared" si="2"/>
        <v>766.75270298445628</v>
      </c>
      <c r="I21" s="6">
        <f t="shared" si="3"/>
        <v>572.97783507470808</v>
      </c>
      <c r="J21" s="5"/>
      <c r="K21" s="1">
        <f t="shared" si="10"/>
        <v>7.8480000000000008E-2</v>
      </c>
      <c r="L21" s="1">
        <f t="shared" si="11"/>
        <v>3.5316000000000004E-4</v>
      </c>
      <c r="M21" s="1">
        <f t="shared" si="4"/>
        <v>1.1586614544000001E-3</v>
      </c>
      <c r="N21" s="1">
        <f t="shared" si="5"/>
        <v>1.3903937452800001E-2</v>
      </c>
    </row>
    <row r="22" spans="1:14">
      <c r="A22" s="1">
        <v>8.9999999999999993E-3</v>
      </c>
      <c r="B22" s="6">
        <f t="shared" si="6"/>
        <v>1176.7859054892115</v>
      </c>
      <c r="C22" s="6">
        <f t="shared" si="7"/>
        <v>358.68433251521304</v>
      </c>
      <c r="D22" s="6">
        <f t="shared" si="8"/>
        <v>10.694568636473207</v>
      </c>
      <c r="E22" s="6">
        <f t="shared" si="9"/>
        <v>3.2597044160864921</v>
      </c>
      <c r="F22" s="8">
        <f t="shared" si="0"/>
        <v>0.85306341163164323</v>
      </c>
      <c r="G22" s="6">
        <f t="shared" si="1"/>
        <v>6.7567734064538616</v>
      </c>
      <c r="H22" s="6">
        <f t="shared" si="2"/>
        <v>762.06032838183091</v>
      </c>
      <c r="I22" s="6">
        <f t="shared" si="3"/>
        <v>570.53597999437955</v>
      </c>
      <c r="J22" s="5"/>
      <c r="K22" s="1">
        <f t="shared" si="10"/>
        <v>8.8290000000000007E-2</v>
      </c>
      <c r="L22" s="1">
        <f t="shared" si="11"/>
        <v>4.4144999999999997E-4</v>
      </c>
      <c r="M22" s="1">
        <f t="shared" si="4"/>
        <v>1.448326818E-3</v>
      </c>
      <c r="N22" s="1">
        <f t="shared" si="5"/>
        <v>1.7379921816E-2</v>
      </c>
    </row>
    <row r="23" spans="1:14">
      <c r="A23" s="1">
        <v>0.01</v>
      </c>
      <c r="B23" s="6">
        <f t="shared" si="6"/>
        <v>1174.2857074814433</v>
      </c>
      <c r="C23" s="6">
        <f t="shared" si="7"/>
        <v>357.92227218683121</v>
      </c>
      <c r="D23" s="6">
        <f t="shared" si="8"/>
        <v>11.870104442958535</v>
      </c>
      <c r="E23" s="6">
        <f t="shared" si="9"/>
        <v>3.6180077184375143</v>
      </c>
      <c r="F23" s="8">
        <f t="shared" si="0"/>
        <v>0.85147832614860897</v>
      </c>
      <c r="G23" s="6">
        <f t="shared" si="1"/>
        <v>6.7155915040757259</v>
      </c>
      <c r="H23" s="6">
        <f t="shared" si="2"/>
        <v>757.41564190770794</v>
      </c>
      <c r="I23" s="6">
        <f t="shared" si="3"/>
        <v>568.11423514892874</v>
      </c>
      <c r="J23" s="5"/>
      <c r="K23" s="1">
        <f t="shared" si="10"/>
        <v>9.8100000000000021E-2</v>
      </c>
      <c r="L23" s="1">
        <f t="shared" si="11"/>
        <v>5.3955000000000008E-4</v>
      </c>
      <c r="M23" s="1">
        <f t="shared" si="4"/>
        <v>1.7701772220000001E-3</v>
      </c>
      <c r="N23" s="1">
        <f t="shared" si="5"/>
        <v>2.1242126664000001E-2</v>
      </c>
    </row>
    <row r="24" spans="1:14">
      <c r="A24" s="1">
        <v>1.0999999999999999E-2</v>
      </c>
      <c r="B24" s="6">
        <f t="shared" si="6"/>
        <v>1171.8007479468467</v>
      </c>
      <c r="C24" s="6">
        <f t="shared" si="7"/>
        <v>357.16485654492351</v>
      </c>
      <c r="D24" s="6">
        <f t="shared" si="8"/>
        <v>13.043147670672679</v>
      </c>
      <c r="E24" s="6">
        <f t="shared" si="9"/>
        <v>3.9755512828033917</v>
      </c>
      <c r="F24" s="8">
        <f t="shared" si="0"/>
        <v>0.84990290161344084</v>
      </c>
      <c r="G24" s="6">
        <f t="shared" si="1"/>
        <v>6.6748264302466964</v>
      </c>
      <c r="H24" s="6">
        <f t="shared" si="2"/>
        <v>752.81796729588996</v>
      </c>
      <c r="I24" s="6">
        <f t="shared" si="3"/>
        <v>565.71235432596347</v>
      </c>
      <c r="J24" s="5"/>
      <c r="K24" s="1">
        <f t="shared" si="10"/>
        <v>0.10791000000000001</v>
      </c>
      <c r="L24" s="1">
        <f t="shared" si="11"/>
        <v>6.4745999999999998E-4</v>
      </c>
      <c r="M24" s="1">
        <f t="shared" si="4"/>
        <v>2.1242126663999997E-3</v>
      </c>
      <c r="N24" s="1">
        <f t="shared" si="5"/>
        <v>2.5490551996799997E-2</v>
      </c>
    </row>
    <row r="25" spans="1:14">
      <c r="A25" s="1">
        <v>1.2E-2</v>
      </c>
      <c r="B25" s="6">
        <f t="shared" si="6"/>
        <v>1169.3308726470239</v>
      </c>
      <c r="C25" s="6">
        <f t="shared" si="7"/>
        <v>356.41203857762764</v>
      </c>
      <c r="D25" s="6">
        <f t="shared" si="8"/>
        <v>14.213713480969616</v>
      </c>
      <c r="E25" s="6">
        <f t="shared" si="9"/>
        <v>4.3323397303646676</v>
      </c>
      <c r="F25" s="8">
        <f t="shared" si="0"/>
        <v>0.84833704024146561</v>
      </c>
      <c r="G25" s="6">
        <f t="shared" si="1"/>
        <v>6.6344722978354289</v>
      </c>
      <c r="H25" s="6">
        <f t="shared" si="2"/>
        <v>748.26664056832487</v>
      </c>
      <c r="I25" s="6">
        <f t="shared" si="3"/>
        <v>563.33009531023515</v>
      </c>
      <c r="J25" s="5"/>
      <c r="K25" s="1">
        <f t="shared" si="10"/>
        <v>0.11772000000000002</v>
      </c>
      <c r="L25" s="1">
        <f t="shared" si="11"/>
        <v>7.6518000000000007E-4</v>
      </c>
      <c r="M25" s="1">
        <f t="shared" si="4"/>
        <v>2.5104331512000003E-3</v>
      </c>
      <c r="N25" s="1">
        <f t="shared" si="5"/>
        <v>3.0125197814400005E-2</v>
      </c>
    </row>
    <row r="26" spans="1:14">
      <c r="A26" s="1">
        <v>1.2999999999999999E-2</v>
      </c>
      <c r="B26" s="6">
        <f t="shared" si="6"/>
        <v>1166.8759295219818</v>
      </c>
      <c r="C26" s="6">
        <f t="shared" si="7"/>
        <v>355.66377193705932</v>
      </c>
      <c r="D26" s="6">
        <f t="shared" si="8"/>
        <v>15.381816882054119</v>
      </c>
      <c r="E26" s="6">
        <f t="shared" si="9"/>
        <v>4.688377635622011</v>
      </c>
      <c r="F26" s="8">
        <f t="shared" si="0"/>
        <v>0.84678064562908351</v>
      </c>
      <c r="G26" s="6">
        <f t="shared" si="1"/>
        <v>6.5945233262516236</v>
      </c>
      <c r="H26" s="6">
        <f t="shared" si="2"/>
        <v>743.7610097631549</v>
      </c>
      <c r="I26" s="6">
        <f t="shared" si="3"/>
        <v>560.96721980289044</v>
      </c>
      <c r="J26" s="5"/>
      <c r="K26" s="1">
        <f t="shared" si="10"/>
        <v>0.12753</v>
      </c>
      <c r="L26" s="1">
        <f t="shared" si="11"/>
        <v>8.927099999999999E-4</v>
      </c>
      <c r="M26" s="1">
        <f t="shared" si="4"/>
        <v>2.9288386763999998E-3</v>
      </c>
      <c r="N26" s="1">
        <f t="shared" si="5"/>
        <v>3.5146064116799998E-2</v>
      </c>
    </row>
    <row r="27" spans="1:14">
      <c r="A27" s="1">
        <v>1.4E-2</v>
      </c>
      <c r="B27" s="6">
        <f t="shared" si="6"/>
        <v>1164.4357686507103</v>
      </c>
      <c r="C27" s="6">
        <f t="shared" si="7"/>
        <v>354.92001092729618</v>
      </c>
      <c r="D27" s="6">
        <f t="shared" si="8"/>
        <v>16.547472731140466</v>
      </c>
      <c r="E27" s="6">
        <f t="shared" si="9"/>
        <v>5.0436695270541891</v>
      </c>
      <c r="F27" s="8">
        <f t="shared" si="0"/>
        <v>0.84523362272877611</v>
      </c>
      <c r="G27" s="6">
        <f t="shared" si="1"/>
        <v>6.5549738390977126</v>
      </c>
      <c r="H27" s="6">
        <f t="shared" si="2"/>
        <v>739.30043466986342</v>
      </c>
      <c r="I27" s="6">
        <f t="shared" si="3"/>
        <v>558.6234933426739</v>
      </c>
      <c r="J27" s="5"/>
      <c r="K27" s="1">
        <f t="shared" si="10"/>
        <v>0.13734000000000002</v>
      </c>
      <c r="L27" s="1">
        <f t="shared" si="11"/>
        <v>1.03005E-3</v>
      </c>
      <c r="M27" s="1">
        <f t="shared" si="4"/>
        <v>3.3794292420000001E-3</v>
      </c>
      <c r="N27" s="1">
        <f t="shared" si="5"/>
        <v>4.0553150904000003E-2</v>
      </c>
    </row>
    <row r="28" spans="1:14">
      <c r="A28" s="1">
        <v>1.4999999999999999E-2</v>
      </c>
      <c r="B28" s="6">
        <f t="shared" si="6"/>
        <v>1162.0102422126281</v>
      </c>
      <c r="C28" s="6">
        <f t="shared" si="7"/>
        <v>354.1807104926263</v>
      </c>
      <c r="D28" s="6">
        <f t="shared" si="8"/>
        <v>17.710695736572134</v>
      </c>
      <c r="E28" s="6">
        <f t="shared" si="9"/>
        <v>5.3982198877641503</v>
      </c>
      <c r="F28" s="8">
        <f t="shared" si="0"/>
        <v>0.84369587782466282</v>
      </c>
      <c r="G28" s="6">
        <f t="shared" si="1"/>
        <v>6.5158182618814315</v>
      </c>
      <c r="H28" s="6">
        <f t="shared" si="2"/>
        <v>734.88428657128759</v>
      </c>
      <c r="I28" s="6">
        <f t="shared" si="3"/>
        <v>556.29868522902404</v>
      </c>
      <c r="J28" s="5"/>
      <c r="K28" s="1">
        <f t="shared" si="10"/>
        <v>0.14715</v>
      </c>
      <c r="L28" s="1">
        <f t="shared" si="11"/>
        <v>1.1772E-3</v>
      </c>
      <c r="M28" s="1">
        <f t="shared" si="4"/>
        <v>3.8622048479999998E-3</v>
      </c>
      <c r="N28" s="1">
        <f t="shared" si="5"/>
        <v>4.6346458175999999E-2</v>
      </c>
    </row>
    <row r="29" spans="1:14">
      <c r="A29" s="1">
        <v>1.6E-2</v>
      </c>
      <c r="B29" s="6">
        <f t="shared" si="6"/>
        <v>1159.5992044498735</v>
      </c>
      <c r="C29" s="6">
        <f t="shared" ref="C29:C92" si="12">C28-(H28*(A29-A28))</f>
        <v>353.44582620605502</v>
      </c>
      <c r="D29" s="6">
        <f t="shared" si="8"/>
        <v>18.871500459903384</v>
      </c>
      <c r="E29" s="6">
        <f t="shared" ref="E29:E92" si="13">(C28+C29)/2*(A29-A28)+E28</f>
        <v>5.752033156113491</v>
      </c>
      <c r="F29" s="8">
        <f t="shared" si="0"/>
        <v>0.8421673185085945</v>
      </c>
      <c r="G29" s="6">
        <f t="shared" si="1"/>
        <v>6.4770511197875544</v>
      </c>
      <c r="H29" s="6">
        <f t="shared" si="2"/>
        <v>730.5119479923045</v>
      </c>
      <c r="I29" s="6">
        <f t="shared" si="3"/>
        <v>553.99256844701154</v>
      </c>
      <c r="J29" s="5"/>
      <c r="K29" s="1">
        <f t="shared" si="10"/>
        <v>0.15696000000000002</v>
      </c>
      <c r="L29" s="1">
        <f t="shared" si="11"/>
        <v>1.33416E-3</v>
      </c>
      <c r="M29" s="1">
        <f t="shared" si="4"/>
        <v>4.3771654943999998E-3</v>
      </c>
      <c r="N29" s="1">
        <f t="shared" si="5"/>
        <v>5.2525985932800001E-2</v>
      </c>
    </row>
    <row r="30" spans="1:14">
      <c r="A30" s="1">
        <v>1.7000000000000001E-2</v>
      </c>
      <c r="B30" s="6">
        <f t="shared" si="6"/>
        <v>1157.2025116304226</v>
      </c>
      <c r="C30" s="6">
        <f t="shared" si="12"/>
        <v>352.71531425806273</v>
      </c>
      <c r="D30" s="6">
        <f t="shared" si="8"/>
        <v>20.029901317943533</v>
      </c>
      <c r="E30" s="6">
        <f t="shared" si="13"/>
        <v>6.1051137263455502</v>
      </c>
      <c r="F30" s="8">
        <f t="shared" si="0"/>
        <v>0.84064785365677053</v>
      </c>
      <c r="G30" s="6">
        <f t="shared" si="1"/>
        <v>6.4386670355070175</v>
      </c>
      <c r="H30" s="6">
        <f t="shared" si="2"/>
        <v>726.18281245498986</v>
      </c>
      <c r="I30" s="6">
        <f t="shared" si="3"/>
        <v>551.70491959406763</v>
      </c>
      <c r="J30" s="5"/>
      <c r="K30" s="1">
        <f t="shared" si="10"/>
        <v>0.16677000000000003</v>
      </c>
      <c r="L30" s="1">
        <f t="shared" si="11"/>
        <v>1.5009300000000001E-3</v>
      </c>
      <c r="M30" s="1">
        <f t="shared" si="4"/>
        <v>4.9243111812000001E-3</v>
      </c>
      <c r="N30" s="1">
        <f t="shared" si="5"/>
        <v>5.9091734174400001E-2</v>
      </c>
    </row>
    <row r="31" spans="1:14">
      <c r="A31" s="1">
        <v>1.7999999999999999E-2</v>
      </c>
      <c r="B31" s="6">
        <f t="shared" si="6"/>
        <v>1154.8200220120077</v>
      </c>
      <c r="C31" s="6">
        <f t="shared" si="12"/>
        <v>351.98913144560777</v>
      </c>
      <c r="D31" s="6">
        <f t="shared" si="8"/>
        <v>21.185912584764747</v>
      </c>
      <c r="E31" s="6">
        <f t="shared" si="13"/>
        <v>6.4574659491973847</v>
      </c>
      <c r="F31" s="8">
        <f t="shared" si="0"/>
        <v>0.83913739340686422</v>
      </c>
      <c r="G31" s="6">
        <f t="shared" si="1"/>
        <v>6.4006607271217009</v>
      </c>
      <c r="H31" s="6">
        <f t="shared" si="2"/>
        <v>721.89628424005366</v>
      </c>
      <c r="I31" s="6">
        <f t="shared" si="3"/>
        <v>549.43551880845371</v>
      </c>
      <c r="J31" s="5"/>
      <c r="K31" s="1">
        <f t="shared" si="10"/>
        <v>0.17658000000000001</v>
      </c>
      <c r="L31" s="1">
        <f t="shared" si="11"/>
        <v>1.6775099999999997E-3</v>
      </c>
      <c r="M31" s="1">
        <f t="shared" si="4"/>
        <v>5.5036419083999985E-3</v>
      </c>
      <c r="N31" s="1">
        <f t="shared" si="5"/>
        <v>6.6043702900799986E-2</v>
      </c>
    </row>
    <row r="32" spans="1:14">
      <c r="A32" s="1">
        <v>1.9E-2</v>
      </c>
      <c r="B32" s="6">
        <f t="shared" si="6"/>
        <v>1152.4515958068216</v>
      </c>
      <c r="C32" s="6">
        <f t="shared" si="12"/>
        <v>351.26723516136769</v>
      </c>
      <c r="D32" s="6">
        <f t="shared" si="8"/>
        <v>22.339548393674161</v>
      </c>
      <c r="E32" s="6">
        <f t="shared" si="13"/>
        <v>6.8090941325008725</v>
      </c>
      <c r="F32" s="8">
        <f t="shared" si="0"/>
        <v>0.83763584913564493</v>
      </c>
      <c r="G32" s="6">
        <f t="shared" si="1"/>
        <v>6.3630270060432705</v>
      </c>
      <c r="H32" s="6">
        <f t="shared" si="2"/>
        <v>717.65177815437289</v>
      </c>
      <c r="I32" s="6">
        <f t="shared" si="3"/>
        <v>547.18414969942285</v>
      </c>
      <c r="J32" s="5"/>
      <c r="K32" s="1">
        <f t="shared" si="10"/>
        <v>0.18639000000000003</v>
      </c>
      <c r="L32" s="1">
        <f t="shared" si="11"/>
        <v>1.8638999999999999E-3</v>
      </c>
      <c r="M32" s="1">
        <f t="shared" si="4"/>
        <v>6.1151576759999994E-3</v>
      </c>
      <c r="N32" s="1">
        <f t="shared" si="5"/>
        <v>7.3381892111999997E-2</v>
      </c>
    </row>
    <row r="33" spans="1:14">
      <c r="A33" s="1">
        <v>0.02</v>
      </c>
      <c r="B33" s="6">
        <f t="shared" si="6"/>
        <v>1150.0970951469815</v>
      </c>
      <c r="C33" s="6">
        <f t="shared" si="12"/>
        <v>350.5495833832133</v>
      </c>
      <c r="D33" s="6">
        <f t="shared" si="8"/>
        <v>23.490822739151067</v>
      </c>
      <c r="E33" s="6">
        <f t="shared" si="13"/>
        <v>7.1600025417731636</v>
      </c>
      <c r="F33" s="8">
        <f t="shared" si="0"/>
        <v>0.8361431334370838</v>
      </c>
      <c r="G33" s="6">
        <f t="shared" si="1"/>
        <v>6.3257607750044613</v>
      </c>
      <c r="H33" s="6">
        <f t="shared" si="2"/>
        <v>713.44871930443992</v>
      </c>
      <c r="I33" s="6">
        <f t="shared" si="3"/>
        <v>544.95059927902923</v>
      </c>
      <c r="J33" s="5"/>
      <c r="K33" s="1">
        <f t="shared" si="10"/>
        <v>0.19620000000000004</v>
      </c>
      <c r="L33" s="1">
        <f t="shared" si="11"/>
        <v>2.0601E-3</v>
      </c>
      <c r="M33" s="1">
        <f t="shared" si="4"/>
        <v>6.7588584840000002E-3</v>
      </c>
      <c r="N33" s="1">
        <f t="shared" si="5"/>
        <v>8.1106301808000006E-2</v>
      </c>
    </row>
    <row r="34" spans="1:14">
      <c r="A34" s="1">
        <v>2.1000000000000001E-2</v>
      </c>
      <c r="B34" s="6">
        <f t="shared" si="6"/>
        <v>1147.7563840507387</v>
      </c>
      <c r="C34" s="6">
        <f t="shared" si="12"/>
        <v>349.83613466390887</v>
      </c>
      <c r="D34" s="6">
        <f t="shared" si="8"/>
        <v>24.639749478749927</v>
      </c>
      <c r="E34" s="6">
        <f t="shared" si="13"/>
        <v>7.5101954007967251</v>
      </c>
      <c r="F34" s="8">
        <f t="shared" si="0"/>
        <v>0.83465916010093055</v>
      </c>
      <c r="G34" s="6">
        <f t="shared" si="1"/>
        <v>6.2888570261012751</v>
      </c>
      <c r="H34" s="6">
        <f t="shared" si="2"/>
        <v>709.28654287555139</v>
      </c>
      <c r="I34" s="6">
        <f t="shared" si="3"/>
        <v>542.73465789553666</v>
      </c>
      <c r="J34" s="5"/>
      <c r="K34" s="1">
        <f t="shared" si="10"/>
        <v>0.20601000000000005</v>
      </c>
      <c r="L34" s="1">
        <f t="shared" si="11"/>
        <v>2.2661100000000004E-3</v>
      </c>
      <c r="M34" s="1">
        <f t="shared" si="4"/>
        <v>7.4347443324000017E-3</v>
      </c>
      <c r="N34" s="1">
        <f t="shared" si="5"/>
        <v>8.9216931988800013E-2</v>
      </c>
    </row>
    <row r="35" spans="1:14">
      <c r="A35" s="1">
        <v>2.1999999999999999E-2</v>
      </c>
      <c r="B35" s="6">
        <f t="shared" si="6"/>
        <v>1145.429328389411</v>
      </c>
      <c r="C35" s="6">
        <f t="shared" si="12"/>
        <v>349.12684812103333</v>
      </c>
      <c r="D35" s="6">
        <f t="shared" si="8"/>
        <v>25.786342334969998</v>
      </c>
      <c r="E35" s="6">
        <f t="shared" si="13"/>
        <v>7.8596768921891949</v>
      </c>
      <c r="F35" s="8">
        <f t="shared" si="0"/>
        <v>0.83318384409174939</v>
      </c>
      <c r="G35" s="6">
        <f t="shared" si="1"/>
        <v>6.2523108388846191</v>
      </c>
      <c r="H35" s="6">
        <f t="shared" si="2"/>
        <v>705.1646939165754</v>
      </c>
      <c r="I35" s="6">
        <f t="shared" si="3"/>
        <v>540.53611916838588</v>
      </c>
      <c r="J35" s="5"/>
      <c r="K35" s="1">
        <f t="shared" si="10"/>
        <v>0.21582000000000004</v>
      </c>
      <c r="L35" s="1">
        <f t="shared" si="11"/>
        <v>2.4819299999999998E-3</v>
      </c>
      <c r="M35" s="1">
        <f t="shared" si="4"/>
        <v>8.1428152211999987E-3</v>
      </c>
      <c r="N35" s="1">
        <f t="shared" si="5"/>
        <v>9.7713782654399978E-2</v>
      </c>
    </row>
    <row r="36" spans="1:14">
      <c r="A36" s="1">
        <v>2.3E-2</v>
      </c>
      <c r="B36" s="6">
        <f t="shared" si="6"/>
        <v>1143.1157958550218</v>
      </c>
      <c r="C36" s="6">
        <f t="shared" si="12"/>
        <v>348.42168342711676</v>
      </c>
      <c r="D36" s="6">
        <f t="shared" si="8"/>
        <v>26.930614897092219</v>
      </c>
      <c r="E36" s="6">
        <f t="shared" si="13"/>
        <v>8.2084511579632711</v>
      </c>
      <c r="F36" s="8">
        <f t="shared" si="0"/>
        <v>0.83171710152840295</v>
      </c>
      <c r="G36" s="6">
        <f t="shared" si="1"/>
        <v>6.2161173784999235</v>
      </c>
      <c r="H36" s="6">
        <f t="shared" si="2"/>
        <v>701.082627130128</v>
      </c>
      <c r="I36" s="6">
        <f t="shared" si="3"/>
        <v>538.35477992467554</v>
      </c>
      <c r="J36" s="5"/>
      <c r="K36" s="1">
        <f t="shared" si="10"/>
        <v>0.22563000000000005</v>
      </c>
      <c r="L36" s="1">
        <f t="shared" si="11"/>
        <v>2.7075599999999999E-3</v>
      </c>
      <c r="M36" s="1">
        <f t="shared" si="4"/>
        <v>8.8830711503999991E-3</v>
      </c>
      <c r="N36" s="1">
        <f t="shared" si="5"/>
        <v>0.1065968538048</v>
      </c>
    </row>
    <row r="37" spans="1:14">
      <c r="A37" s="1">
        <v>2.4E-2</v>
      </c>
      <c r="B37" s="6">
        <f t="shared" si="6"/>
        <v>1140.8156559286281</v>
      </c>
      <c r="C37" s="6">
        <f t="shared" si="12"/>
        <v>347.72060079998664</v>
      </c>
      <c r="D37" s="6">
        <f t="shared" si="8"/>
        <v>28.072580622984045</v>
      </c>
      <c r="E37" s="6">
        <f t="shared" si="13"/>
        <v>8.5565223000768231</v>
      </c>
      <c r="F37" s="8">
        <f t="shared" si="0"/>
        <v>0.83025884966397223</v>
      </c>
      <c r="G37" s="6">
        <f t="shared" si="1"/>
        <v>6.180271893873404</v>
      </c>
      <c r="H37" s="6">
        <f t="shared" si="2"/>
        <v>697.03980666801226</v>
      </c>
      <c r="I37" s="6">
        <f t="shared" si="3"/>
        <v>536.19044013711994</v>
      </c>
      <c r="J37" s="5"/>
      <c r="K37" s="1">
        <f t="shared" si="10"/>
        <v>0.23544000000000007</v>
      </c>
      <c r="L37" s="1">
        <f t="shared" si="11"/>
        <v>2.9430000000000003E-3</v>
      </c>
      <c r="M37" s="1">
        <f t="shared" si="4"/>
        <v>9.655512120000001E-3</v>
      </c>
      <c r="N37" s="1">
        <f t="shared" si="5"/>
        <v>0.11586614544000001</v>
      </c>
    </row>
    <row r="38" spans="1:14">
      <c r="A38" s="1">
        <v>2.5000000000000001E-2</v>
      </c>
      <c r="B38" s="6">
        <f t="shared" si="6"/>
        <v>1138.5287798493196</v>
      </c>
      <c r="C38" s="6">
        <f t="shared" si="12"/>
        <v>347.02356099331865</v>
      </c>
      <c r="D38" s="6">
        <f t="shared" si="8"/>
        <v>29.21225284087302</v>
      </c>
      <c r="E38" s="6">
        <f t="shared" si="13"/>
        <v>8.9038943809734761</v>
      </c>
      <c r="F38" s="8">
        <f t="shared" si="0"/>
        <v>0.82880900686610293</v>
      </c>
      <c r="G38" s="6">
        <f t="shared" si="1"/>
        <v>6.1447697159435553</v>
      </c>
      <c r="H38" s="6">
        <f t="shared" si="2"/>
        <v>693.03570593175721</v>
      </c>
      <c r="I38" s="6">
        <f t="shared" si="3"/>
        <v>534.04290286343769</v>
      </c>
      <c r="J38" s="5"/>
      <c r="K38" s="1">
        <f t="shared" si="10"/>
        <v>0.24525000000000008</v>
      </c>
      <c r="L38" s="1">
        <f t="shared" si="11"/>
        <v>3.1882500000000005E-3</v>
      </c>
      <c r="M38" s="1">
        <f t="shared" si="4"/>
        <v>1.0460138130000001E-2</v>
      </c>
      <c r="N38" s="1">
        <f t="shared" si="5"/>
        <v>0.12552165756</v>
      </c>
    </row>
    <row r="39" spans="1:14">
      <c r="A39" s="1">
        <v>2.5999999999999999E-2</v>
      </c>
      <c r="B39" s="6">
        <f t="shared" si="6"/>
        <v>1136.2550405838704</v>
      </c>
      <c r="C39" s="6">
        <f t="shared" si="12"/>
        <v>346.33052528738688</v>
      </c>
      <c r="D39" s="6">
        <f t="shared" si="8"/>
        <v>30.34964475108961</v>
      </c>
      <c r="E39" s="6">
        <f t="shared" si="13"/>
        <v>9.2505714241138275</v>
      </c>
      <c r="F39" s="8">
        <f t="shared" si="0"/>
        <v>0.82736749259776476</v>
      </c>
      <c r="G39" s="6">
        <f t="shared" si="1"/>
        <v>6.1096062559366189</v>
      </c>
      <c r="H39" s="6">
        <f t="shared" si="2"/>
        <v>689.06980737811739</v>
      </c>
      <c r="I39" s="6">
        <f t="shared" si="3"/>
        <v>531.91197418713853</v>
      </c>
      <c r="J39" s="5"/>
      <c r="K39" s="1">
        <f t="shared" si="10"/>
        <v>0.25506000000000006</v>
      </c>
      <c r="L39" s="1">
        <f t="shared" si="11"/>
        <v>3.4433099999999998E-3</v>
      </c>
      <c r="M39" s="1">
        <f t="shared" si="4"/>
        <v>1.1296949180399999E-2</v>
      </c>
      <c r="N39" s="1">
        <f t="shared" si="5"/>
        <v>0.13556339016479999</v>
      </c>
    </row>
    <row r="40" spans="1:14">
      <c r="A40" s="1">
        <v>2.7E-2</v>
      </c>
      <c r="B40" s="6">
        <f t="shared" si="6"/>
        <v>1133.9943127970319</v>
      </c>
      <c r="C40" s="6">
        <f t="shared" si="12"/>
        <v>345.64145548000874</v>
      </c>
      <c r="D40" s="6">
        <f t="shared" si="8"/>
        <v>31.484769427780058</v>
      </c>
      <c r="E40" s="6">
        <f t="shared" si="13"/>
        <v>9.596557414497525</v>
      </c>
      <c r="F40" s="8">
        <f t="shared" si="0"/>
        <v>0.82593422739841826</v>
      </c>
      <c r="G40" s="6">
        <f t="shared" si="1"/>
        <v>6.0747770036847921</v>
      </c>
      <c r="H40" s="6">
        <f t="shared" si="2"/>
        <v>685.14160232939264</v>
      </c>
      <c r="I40" s="6">
        <f t="shared" si="3"/>
        <v>529.7974631596677</v>
      </c>
      <c r="J40" s="5"/>
      <c r="K40" s="1">
        <f t="shared" si="10"/>
        <v>0.26487000000000005</v>
      </c>
      <c r="L40" s="1">
        <f t="shared" si="11"/>
        <v>3.7081800000000002E-3</v>
      </c>
      <c r="M40" s="1">
        <f t="shared" si="4"/>
        <v>1.2165945271200001E-2</v>
      </c>
      <c r="N40" s="1">
        <f t="shared" si="5"/>
        <v>0.1459913432544</v>
      </c>
    </row>
    <row r="41" spans="1:14">
      <c r="A41" s="1">
        <v>2.8000000000000001E-2</v>
      </c>
      <c r="B41" s="6">
        <f t="shared" si="6"/>
        <v>1131.7464728224454</v>
      </c>
      <c r="C41" s="6">
        <f t="shared" si="12"/>
        <v>344.95631387767935</v>
      </c>
      <c r="D41" s="6">
        <f t="shared" si="8"/>
        <v>32.617639820589794</v>
      </c>
      <c r="E41" s="6">
        <f t="shared" si="13"/>
        <v>9.9418562991763686</v>
      </c>
      <c r="F41" s="8">
        <f t="shared" si="0"/>
        <v>0.82450913286557304</v>
      </c>
      <c r="G41" s="6">
        <f t="shared" si="1"/>
        <v>6.0402775259858865</v>
      </c>
      <c r="H41" s="6">
        <f t="shared" si="2"/>
        <v>681.25059078842287</v>
      </c>
      <c r="I41" s="6">
        <f t="shared" si="3"/>
        <v>527.69918174387283</v>
      </c>
      <c r="J41" s="5"/>
      <c r="K41" s="1">
        <f t="shared" si="10"/>
        <v>0.27468000000000004</v>
      </c>
      <c r="L41" s="1">
        <f t="shared" si="11"/>
        <v>3.9828600000000004E-3</v>
      </c>
      <c r="M41" s="1">
        <f t="shared" si="4"/>
        <v>1.3067126402400001E-2</v>
      </c>
      <c r="N41" s="1">
        <f t="shared" si="5"/>
        <v>0.15680551682880001</v>
      </c>
    </row>
    <row r="42" spans="1:14">
      <c r="A42" s="1">
        <v>2.9000000000000001E-2</v>
      </c>
      <c r="B42" s="6">
        <f t="shared" si="6"/>
        <v>1129.5113986341632</v>
      </c>
      <c r="C42" s="6">
        <f t="shared" si="12"/>
        <v>344.27506328689094</v>
      </c>
      <c r="D42" s="6">
        <f t="shared" si="8"/>
        <v>33.748268756318105</v>
      </c>
      <c r="E42" s="6">
        <f t="shared" si="13"/>
        <v>10.286471987758654</v>
      </c>
      <c r="F42" s="8">
        <f t="shared" si="0"/>
        <v>0.82309213163673323</v>
      </c>
      <c r="G42" s="6">
        <f t="shared" si="1"/>
        <v>6.0061034650033465</v>
      </c>
      <c r="H42" s="6">
        <f t="shared" si="2"/>
        <v>677.39628125813442</v>
      </c>
      <c r="I42" s="6">
        <f t="shared" si="3"/>
        <v>525.61694475875754</v>
      </c>
      <c r="J42" s="5"/>
      <c r="K42" s="1">
        <f t="shared" si="10"/>
        <v>0.28449000000000002</v>
      </c>
      <c r="L42" s="1">
        <f t="shared" si="11"/>
        <v>4.2673500000000005E-3</v>
      </c>
      <c r="M42" s="1">
        <f t="shared" si="4"/>
        <v>1.4000492574000002E-2</v>
      </c>
      <c r="N42" s="1">
        <f t="shared" si="5"/>
        <v>0.16800591088800002</v>
      </c>
    </row>
    <row r="43" spans="1:14">
      <c r="A43" s="1">
        <v>0.03</v>
      </c>
      <c r="B43" s="6">
        <f t="shared" si="6"/>
        <v>1127.2889698187603</v>
      </c>
      <c r="C43" s="6">
        <f t="shared" si="12"/>
        <v>343.59766700563279</v>
      </c>
      <c r="D43" s="6">
        <f t="shared" si="8"/>
        <v>34.876668940544562</v>
      </c>
      <c r="E43" s="6">
        <f t="shared" si="13"/>
        <v>10.630408352904915</v>
      </c>
      <c r="F43" s="8">
        <f t="shared" si="0"/>
        <v>0.82168314737171622</v>
      </c>
      <c r="G43" s="6">
        <f t="shared" si="1"/>
        <v>5.9722505367053929</v>
      </c>
      <c r="H43" s="6">
        <f t="shared" si="2"/>
        <v>673.57819056549943</v>
      </c>
      <c r="I43" s="6">
        <f t="shared" si="3"/>
        <v>523.55056982548786</v>
      </c>
      <c r="J43" s="5"/>
      <c r="K43" s="1">
        <f t="shared" si="10"/>
        <v>0.29430000000000001</v>
      </c>
      <c r="L43" s="1">
        <f t="shared" si="11"/>
        <v>4.5616499999999996E-3</v>
      </c>
      <c r="M43" s="1">
        <f t="shared" si="4"/>
        <v>1.4966043785999998E-2</v>
      </c>
      <c r="N43" s="1">
        <f t="shared" si="5"/>
        <v>0.17959252543199997</v>
      </c>
    </row>
    <row r="44" spans="1:14">
      <c r="A44" s="1">
        <v>3.1E-2</v>
      </c>
      <c r="B44" s="6">
        <f t="shared" si="6"/>
        <v>1125.0790675480255</v>
      </c>
      <c r="C44" s="6">
        <f t="shared" si="12"/>
        <v>342.92408881506731</v>
      </c>
      <c r="D44" s="6">
        <f t="shared" si="8"/>
        <v>36.002852959227951</v>
      </c>
      <c r="E44" s="6">
        <f t="shared" si="13"/>
        <v>10.973669230815265</v>
      </c>
      <c r="F44" s="8">
        <f t="shared" si="0"/>
        <v>0.82028210473534002</v>
      </c>
      <c r="G44" s="6">
        <f t="shared" si="1"/>
        <v>5.9387145293423087</v>
      </c>
      <c r="H44" s="6">
        <f t="shared" si="2"/>
        <v>669.79584368979738</v>
      </c>
      <c r="I44" s="6">
        <f t="shared" si="3"/>
        <v>521.49987731461954</v>
      </c>
      <c r="J44" s="5"/>
      <c r="K44" s="1">
        <f t="shared" si="10"/>
        <v>0.30410999999999999</v>
      </c>
      <c r="L44" s="1">
        <f t="shared" si="11"/>
        <v>4.8657600000000002E-3</v>
      </c>
      <c r="M44" s="1">
        <f t="shared" si="4"/>
        <v>1.5963780038400002E-2</v>
      </c>
      <c r="N44" s="1">
        <f t="shared" si="5"/>
        <v>0.19156536046080003</v>
      </c>
    </row>
    <row r="45" spans="1:14">
      <c r="A45" s="1">
        <v>3.2000000000000001E-2</v>
      </c>
      <c r="B45" s="6">
        <f t="shared" si="6"/>
        <v>1122.881574552214</v>
      </c>
      <c r="C45" s="6">
        <f t="shared" si="12"/>
        <v>342.25429297137748</v>
      </c>
      <c r="D45" s="6">
        <f t="shared" si="8"/>
        <v>37.126833280278078</v>
      </c>
      <c r="E45" s="6">
        <f t="shared" si="13"/>
        <v>11.316258421708488</v>
      </c>
      <c r="F45" s="8">
        <f t="shared" si="0"/>
        <v>0.8188889293804652</v>
      </c>
      <c r="G45" s="6">
        <f t="shared" si="1"/>
        <v>5.9054913019606721</v>
      </c>
      <c r="H45" s="6">
        <f t="shared" si="2"/>
        <v>666.04877359504303</v>
      </c>
      <c r="I45" s="6">
        <f t="shared" si="3"/>
        <v>519.46469029451259</v>
      </c>
      <c r="J45" s="5"/>
      <c r="K45" s="1">
        <f t="shared" si="10"/>
        <v>0.31391999999999998</v>
      </c>
      <c r="L45" s="1">
        <f t="shared" si="11"/>
        <v>5.1796800000000007E-3</v>
      </c>
      <c r="M45" s="1">
        <f t="shared" si="4"/>
        <v>1.6993701331200001E-2</v>
      </c>
      <c r="N45" s="1">
        <f t="shared" si="5"/>
        <v>0.20392441597440003</v>
      </c>
    </row>
    <row r="46" spans="1:14">
      <c r="A46" s="1">
        <v>3.3000000000000002E-2</v>
      </c>
      <c r="B46" s="6">
        <f t="shared" si="6"/>
        <v>1120.6963750938526</v>
      </c>
      <c r="C46" s="6">
        <f t="shared" si="12"/>
        <v>341.58824419778244</v>
      </c>
      <c r="D46" s="6">
        <f t="shared" si="8"/>
        <v>38.248622255101111</v>
      </c>
      <c r="E46" s="6">
        <f t="shared" si="13"/>
        <v>11.658179690293068</v>
      </c>
      <c r="F46" s="8">
        <f t="shared" si="0"/>
        <v>0.81750354793138758</v>
      </c>
      <c r="G46" s="6">
        <f t="shared" si="1"/>
        <v>5.8725767829535975</v>
      </c>
      <c r="H46" s="6">
        <f t="shared" si="2"/>
        <v>662.33652106647628</v>
      </c>
      <c r="I46" s="6">
        <f t="shared" si="3"/>
        <v>517.44483448090318</v>
      </c>
      <c r="J46" s="5"/>
      <c r="K46" s="1">
        <f t="shared" si="10"/>
        <v>0.32372999999999996</v>
      </c>
      <c r="L46" s="1">
        <f t="shared" si="11"/>
        <v>5.5034100000000011E-3</v>
      </c>
      <c r="M46" s="1">
        <f t="shared" si="4"/>
        <v>1.8055807664400004E-2</v>
      </c>
      <c r="N46" s="1">
        <f t="shared" si="5"/>
        <v>0.21666969197280006</v>
      </c>
    </row>
    <row r="47" spans="1:14">
      <c r="A47" s="1">
        <v>3.4000000000000002E-2</v>
      </c>
      <c r="B47" s="6">
        <f t="shared" si="6"/>
        <v>1118.5233549420768</v>
      </c>
      <c r="C47" s="6">
        <f t="shared" si="12"/>
        <v>340.92590767671595</v>
      </c>
      <c r="D47" s="6">
        <f t="shared" si="8"/>
        <v>39.368232120119075</v>
      </c>
      <c r="E47" s="6">
        <f t="shared" si="13"/>
        <v>11.999436766230318</v>
      </c>
      <c r="F47" s="8">
        <f t="shared" si="0"/>
        <v>0.81612588796756924</v>
      </c>
      <c r="G47" s="6">
        <f t="shared" si="1"/>
        <v>5.8399669686459221</v>
      </c>
      <c r="H47" s="6">
        <f t="shared" si="2"/>
        <v>658.65863455099225</v>
      </c>
      <c r="I47" s="6">
        <f t="shared" si="3"/>
        <v>515.44013818760141</v>
      </c>
      <c r="J47" s="5"/>
      <c r="K47" s="1">
        <f t="shared" si="10"/>
        <v>0.33353999999999995</v>
      </c>
      <c r="L47" s="1">
        <f t="shared" si="11"/>
        <v>5.8369500000000013E-3</v>
      </c>
      <c r="M47" s="1">
        <f t="shared" si="4"/>
        <v>1.9150099038000003E-2</v>
      </c>
      <c r="N47" s="1">
        <f t="shared" si="5"/>
        <v>0.22980118845600003</v>
      </c>
    </row>
    <row r="48" spans="1:14">
      <c r="A48" s="1">
        <v>3.5000000000000003E-2</v>
      </c>
      <c r="B48" s="6">
        <f t="shared" si="6"/>
        <v>1116.3624013474964</v>
      </c>
      <c r="C48" s="6">
        <f t="shared" si="12"/>
        <v>340.26724904216496</v>
      </c>
      <c r="D48" s="6">
        <f t="shared" si="8"/>
        <v>40.48567499826386</v>
      </c>
      <c r="E48" s="6">
        <f t="shared" si="13"/>
        <v>12.340033344589758</v>
      </c>
      <c r="F48" s="8">
        <f t="shared" si="0"/>
        <v>0.81475587800770322</v>
      </c>
      <c r="G48" s="6">
        <f t="shared" si="1"/>
        <v>5.807657921913421</v>
      </c>
      <c r="H48" s="6">
        <f t="shared" si="2"/>
        <v>655.01467000141065</v>
      </c>
      <c r="I48" s="6">
        <f t="shared" si="3"/>
        <v>513.45043227828751</v>
      </c>
      <c r="J48" s="5"/>
      <c r="K48" s="1">
        <f t="shared" si="10"/>
        <v>0.34334999999999993</v>
      </c>
      <c r="L48" s="1">
        <f t="shared" si="11"/>
        <v>6.1803000000000014E-3</v>
      </c>
      <c r="M48" s="1">
        <f t="shared" si="4"/>
        <v>2.0276575452000005E-2</v>
      </c>
      <c r="N48" s="1">
        <f t="shared" si="5"/>
        <v>0.24331890542400006</v>
      </c>
    </row>
    <row r="49" spans="1:14">
      <c r="A49" s="1">
        <v>3.5999999999999997E-2</v>
      </c>
      <c r="B49" s="6">
        <f t="shared" si="6"/>
        <v>1114.2134030175691</v>
      </c>
      <c r="C49" s="6">
        <f t="shared" si="12"/>
        <v>339.61223437216358</v>
      </c>
      <c r="D49" s="6">
        <f t="shared" si="8"/>
        <v>41.60096290044639</v>
      </c>
      <c r="E49" s="6">
        <f t="shared" si="13"/>
        <v>12.67997308629692</v>
      </c>
      <c r="F49" s="8">
        <f t="shared" si="0"/>
        <v>0.81339344749410036</v>
      </c>
      <c r="G49" s="6">
        <f t="shared" si="1"/>
        <v>5.7756457708350588</v>
      </c>
      <c r="H49" s="6">
        <f t="shared" si="2"/>
        <v>651.40419072447003</v>
      </c>
      <c r="I49" s="6">
        <f t="shared" si="3"/>
        <v>511.47555011937663</v>
      </c>
      <c r="J49" s="5"/>
      <c r="K49" s="1">
        <f t="shared" si="10"/>
        <v>0.35315999999999986</v>
      </c>
      <c r="L49" s="1">
        <f t="shared" si="11"/>
        <v>6.5334599999999987E-3</v>
      </c>
      <c r="M49" s="1">
        <f t="shared" si="4"/>
        <v>2.1435236906399997E-2</v>
      </c>
      <c r="N49" s="1">
        <f t="shared" si="5"/>
        <v>0.25722284287679997</v>
      </c>
    </row>
    <row r="50" spans="1:14">
      <c r="A50" s="1">
        <v>3.6999999999999998E-2</v>
      </c>
      <c r="B50" s="6">
        <f t="shared" si="6"/>
        <v>1112.0762500924727</v>
      </c>
      <c r="C50" s="6">
        <f t="shared" si="12"/>
        <v>338.96083018143912</v>
      </c>
      <c r="D50" s="6">
        <f t="shared" si="8"/>
        <v>42.714107727001412</v>
      </c>
      <c r="E50" s="6">
        <f t="shared" si="13"/>
        <v>13.019259618573722</v>
      </c>
      <c r="F50" s="8">
        <f t="shared" si="0"/>
        <v>0.81203852677739341</v>
      </c>
      <c r="G50" s="6">
        <f t="shared" si="1"/>
        <v>5.7439267073773976</v>
      </c>
      <c r="H50" s="6">
        <f t="shared" si="2"/>
        <v>647.82676723244913</v>
      </c>
      <c r="I50" s="6">
        <f t="shared" si="3"/>
        <v>509.51532753392496</v>
      </c>
      <c r="J50" s="5"/>
      <c r="K50" s="1">
        <f t="shared" si="10"/>
        <v>0.36296999999999985</v>
      </c>
      <c r="L50" s="1">
        <f t="shared" si="11"/>
        <v>6.8964299999999985E-3</v>
      </c>
      <c r="M50" s="1">
        <f t="shared" si="4"/>
        <v>2.2626083401199995E-2</v>
      </c>
      <c r="N50" s="1">
        <f t="shared" si="5"/>
        <v>0.27151300081439994</v>
      </c>
    </row>
    <row r="51" spans="1:14">
      <c r="A51" s="1">
        <v>3.7999999999999999E-2</v>
      </c>
      <c r="B51" s="6">
        <f t="shared" si="6"/>
        <v>1109.9508341214657</v>
      </c>
      <c r="C51" s="6">
        <f t="shared" si="12"/>
        <v>338.31300341420666</v>
      </c>
      <c r="D51" s="6">
        <f t="shared" si="8"/>
        <v>43.825121269108379</v>
      </c>
      <c r="E51" s="6">
        <f t="shared" si="13"/>
        <v>13.357896535371545</v>
      </c>
      <c r="F51" s="8">
        <f t="shared" si="0"/>
        <v>0.81069104710154993</v>
      </c>
      <c r="G51" s="6">
        <f t="shared" si="1"/>
        <v>5.7124969861102874</v>
      </c>
      <c r="H51" s="6">
        <f t="shared" si="2"/>
        <v>644.28197709831716</v>
      </c>
      <c r="I51" s="6">
        <f t="shared" si="3"/>
        <v>507.56960275655115</v>
      </c>
      <c r="J51" s="5"/>
      <c r="K51" s="1">
        <f t="shared" si="10"/>
        <v>0.37277999999999983</v>
      </c>
      <c r="L51" s="1">
        <f t="shared" si="11"/>
        <v>7.269209999999999E-3</v>
      </c>
      <c r="M51" s="1">
        <f t="shared" si="4"/>
        <v>2.3849114936399997E-2</v>
      </c>
      <c r="N51" s="1">
        <f t="shared" si="5"/>
        <v>0.28618937923679999</v>
      </c>
    </row>
    <row r="52" spans="1:14">
      <c r="A52" s="1">
        <v>3.9E-2</v>
      </c>
      <c r="B52" s="6">
        <f t="shared" si="6"/>
        <v>1107.8370480397225</v>
      </c>
      <c r="C52" s="6">
        <f t="shared" si="12"/>
        <v>337.66872143710833</v>
      </c>
      <c r="D52" s="6">
        <f t="shared" si="8"/>
        <v>44.934015210188974</v>
      </c>
      <c r="E52" s="6">
        <f t="shared" si="13"/>
        <v>13.695887397797202</v>
      </c>
      <c r="F52" s="8">
        <f t="shared" si="0"/>
        <v>0.80935094058918544</v>
      </c>
      <c r="G52" s="6">
        <f t="shared" si="1"/>
        <v>5.6813529229529545</v>
      </c>
      <c r="H52" s="6">
        <f t="shared" si="2"/>
        <v>640.76940481431075</v>
      </c>
      <c r="I52" s="6">
        <f t="shared" si="3"/>
        <v>505.63821638934616</v>
      </c>
      <c r="J52" s="5"/>
      <c r="K52" s="1">
        <f t="shared" si="10"/>
        <v>0.38258999999999982</v>
      </c>
      <c r="L52" s="1">
        <f t="shared" si="11"/>
        <v>7.6517999999999994E-3</v>
      </c>
      <c r="M52" s="1">
        <f t="shared" si="4"/>
        <v>2.5104331511999999E-2</v>
      </c>
      <c r="N52" s="1">
        <f t="shared" si="5"/>
        <v>0.30125197814399995</v>
      </c>
    </row>
    <row r="53" spans="1:14">
      <c r="A53" s="1">
        <v>0.04</v>
      </c>
      <c r="B53" s="6">
        <f t="shared" si="6"/>
        <v>1105.7347861456315</v>
      </c>
      <c r="C53" s="6">
        <f t="shared" si="12"/>
        <v>337.02795203229402</v>
      </c>
      <c r="D53" s="6">
        <f t="shared" si="8"/>
        <v>46.040801127281647</v>
      </c>
      <c r="E53" s="6">
        <f t="shared" si="13"/>
        <v>14.033235734531903</v>
      </c>
      <c r="F53" s="8">
        <f t="shared" si="0"/>
        <v>0.80801814022717167</v>
      </c>
      <c r="G53" s="6">
        <f t="shared" si="1"/>
        <v>5.6504908939496827</v>
      </c>
      <c r="H53" s="6">
        <f t="shared" si="2"/>
        <v>637.28864165385039</v>
      </c>
      <c r="I53" s="6">
        <f t="shared" si="3"/>
        <v>503.72101135874664</v>
      </c>
      <c r="J53" s="5"/>
      <c r="K53" s="1">
        <f t="shared" si="10"/>
        <v>0.3923999999999998</v>
      </c>
      <c r="L53" s="1">
        <f t="shared" si="11"/>
        <v>8.0441999999999996E-3</v>
      </c>
      <c r="M53" s="1">
        <f t="shared" si="4"/>
        <v>2.6391733128E-2</v>
      </c>
      <c r="N53" s="1">
        <f t="shared" si="5"/>
        <v>0.316700797536</v>
      </c>
    </row>
    <row r="54" spans="1:14">
      <c r="A54" s="1">
        <v>4.1000000000000002E-2</v>
      </c>
      <c r="B54" s="6">
        <f t="shared" si="6"/>
        <v>1103.6439440785477</v>
      </c>
      <c r="C54" s="6">
        <f t="shared" si="12"/>
        <v>336.39066339064016</v>
      </c>
      <c r="D54" s="6">
        <f t="shared" si="8"/>
        <v>47.145490492393741</v>
      </c>
      <c r="E54" s="6">
        <f t="shared" si="13"/>
        <v>14.369945042243371</v>
      </c>
      <c r="F54" s="8">
        <f t="shared" si="0"/>
        <v>0.80669257985253151</v>
      </c>
      <c r="G54" s="6">
        <f t="shared" si="1"/>
        <v>5.61990733407427</v>
      </c>
      <c r="H54" s="6">
        <f t="shared" si="2"/>
        <v>633.83928553670114</v>
      </c>
      <c r="I54" s="6">
        <f t="shared" si="3"/>
        <v>501.8178328733473</v>
      </c>
      <c r="J54" s="5"/>
      <c r="K54" s="1">
        <f t="shared" si="10"/>
        <v>0.40220999999999979</v>
      </c>
      <c r="L54" s="1">
        <f t="shared" si="11"/>
        <v>8.4464099999999997E-3</v>
      </c>
      <c r="M54" s="1">
        <f t="shared" si="4"/>
        <v>2.7711319784399998E-2</v>
      </c>
      <c r="N54" s="1">
        <f t="shared" si="5"/>
        <v>0.33253583741279996</v>
      </c>
    </row>
    <row r="55" spans="1:14">
      <c r="A55" s="1">
        <v>4.2000000000000003E-2</v>
      </c>
      <c r="B55" s="6">
        <f t="shared" si="6"/>
        <v>1101.5644187969876</v>
      </c>
      <c r="C55" s="6">
        <f t="shared" si="12"/>
        <v>335.75682410510348</v>
      </c>
      <c r="D55" s="6">
        <f t="shared" si="8"/>
        <v>48.24809467383151</v>
      </c>
      <c r="E55" s="6">
        <f t="shared" si="13"/>
        <v>14.706018785991244</v>
      </c>
      <c r="F55" s="8">
        <f t="shared" si="0"/>
        <v>0.80537419413861533</v>
      </c>
      <c r="G55" s="6">
        <f t="shared" si="1"/>
        <v>5.5895987360625119</v>
      </c>
      <c r="H55" s="6">
        <f t="shared" si="2"/>
        <v>630.42094089729505</v>
      </c>
      <c r="I55" s="6">
        <f t="shared" si="3"/>
        <v>499.92852838262945</v>
      </c>
      <c r="J55" s="5"/>
      <c r="K55" s="1">
        <f t="shared" si="10"/>
        <v>0.41201999999999978</v>
      </c>
      <c r="L55" s="1">
        <f t="shared" si="11"/>
        <v>8.8584300000000005E-3</v>
      </c>
      <c r="M55" s="1">
        <f t="shared" si="4"/>
        <v>2.9063091481200003E-2</v>
      </c>
      <c r="N55" s="1">
        <f t="shared" si="5"/>
        <v>0.3487570977744</v>
      </c>
    </row>
    <row r="56" spans="1:14">
      <c r="A56" s="1">
        <v>4.2999999999999997E-2</v>
      </c>
      <c r="B56" s="6">
        <f t="shared" si="6"/>
        <v>1099.4961085572543</v>
      </c>
      <c r="C56" s="6">
        <f t="shared" si="12"/>
        <v>335.12640316420618</v>
      </c>
      <c r="D56" s="6">
        <f t="shared" si="8"/>
        <v>49.348624937508632</v>
      </c>
      <c r="E56" s="6">
        <f t="shared" si="13"/>
        <v>15.041460399625898</v>
      </c>
      <c r="F56" s="8">
        <f t="shared" si="0"/>
        <v>0.80406291858154888</v>
      </c>
      <c r="G56" s="6">
        <f t="shared" si="1"/>
        <v>5.55956164927189</v>
      </c>
      <c r="H56" s="6">
        <f t="shared" si="2"/>
        <v>627.03321855612091</v>
      </c>
      <c r="I56" s="6">
        <f t="shared" si="3"/>
        <v>498.05294753658046</v>
      </c>
      <c r="J56" s="5"/>
      <c r="K56" s="1">
        <f t="shared" si="10"/>
        <v>0.42182999999999971</v>
      </c>
      <c r="L56" s="1">
        <f t="shared" si="11"/>
        <v>9.2802599999999985E-3</v>
      </c>
      <c r="M56" s="1">
        <f t="shared" si="4"/>
        <v>3.0447048218399993E-2</v>
      </c>
      <c r="N56" s="1">
        <f t="shared" si="5"/>
        <v>0.36536457862079991</v>
      </c>
    </row>
    <row r="57" spans="1:14">
      <c r="A57" s="1">
        <v>4.3999999999999997E-2</v>
      </c>
      <c r="B57" s="6">
        <f t="shared" si="6"/>
        <v>1097.4389128924865</v>
      </c>
      <c r="C57" s="6">
        <f t="shared" si="12"/>
        <v>334.49936994565007</v>
      </c>
      <c r="D57" s="6">
        <f t="shared" si="8"/>
        <v>50.447092448233498</v>
      </c>
      <c r="E57" s="6">
        <f t="shared" si="13"/>
        <v>15.376273286180826</v>
      </c>
      <c r="F57" s="8">
        <f t="shared" si="0"/>
        <v>0.80275868948695217</v>
      </c>
      <c r="G57" s="6">
        <f t="shared" si="1"/>
        <v>5.5297926785678353</v>
      </c>
      <c r="H57" s="6">
        <f t="shared" si="2"/>
        <v>623.67573559411244</v>
      </c>
      <c r="I57" s="6">
        <f t="shared" si="3"/>
        <v>496.190942146184</v>
      </c>
      <c r="J57" s="5"/>
      <c r="K57" s="1">
        <f t="shared" si="10"/>
        <v>0.43163999999999969</v>
      </c>
      <c r="L57" s="1">
        <f t="shared" si="11"/>
        <v>9.711899999999999E-3</v>
      </c>
      <c r="M57" s="1">
        <f t="shared" si="4"/>
        <v>3.1863189995999998E-2</v>
      </c>
      <c r="N57" s="1">
        <f t="shared" si="5"/>
        <v>0.382358279952</v>
      </c>
    </row>
    <row r="58" spans="1:14">
      <c r="A58" s="1">
        <v>4.4999999999999998E-2</v>
      </c>
      <c r="B58" s="6">
        <f t="shared" si="6"/>
        <v>1095.39273259212</v>
      </c>
      <c r="C58" s="6">
        <f t="shared" si="12"/>
        <v>333.87569421005594</v>
      </c>
      <c r="D58" s="6">
        <f t="shared" si="8"/>
        <v>51.543508270975806</v>
      </c>
      <c r="E58" s="6">
        <f t="shared" si="13"/>
        <v>15.71046081825868</v>
      </c>
      <c r="F58" s="8">
        <f t="shared" si="0"/>
        <v>0.80146144395691643</v>
      </c>
      <c r="G58" s="6">
        <f t="shared" si="1"/>
        <v>5.5002884832357593</v>
      </c>
      <c r="H58" s="6">
        <f t="shared" si="2"/>
        <v>620.34811522994164</v>
      </c>
      <c r="I58" s="6">
        <f t="shared" si="3"/>
        <v>494.34236614475822</v>
      </c>
      <c r="J58" s="5"/>
      <c r="K58" s="1">
        <f t="shared" si="10"/>
        <v>0.44144999999999968</v>
      </c>
      <c r="L58" s="1">
        <f t="shared" si="11"/>
        <v>1.0153349999999998E-2</v>
      </c>
      <c r="M58" s="1">
        <f t="shared" si="4"/>
        <v>3.3311516813999992E-2</v>
      </c>
      <c r="N58" s="1">
        <f t="shared" si="5"/>
        <v>0.3997382017679999</v>
      </c>
    </row>
    <row r="59" spans="1:14">
      <c r="A59" s="1">
        <v>4.5999999999999999E-2</v>
      </c>
      <c r="B59" s="6">
        <f t="shared" si="6"/>
        <v>1093.3574696817489</v>
      </c>
      <c r="C59" s="6">
        <f t="shared" si="12"/>
        <v>333.255346094826</v>
      </c>
      <c r="D59" s="6">
        <f t="shared" si="8"/>
        <v>52.637883372112746</v>
      </c>
      <c r="E59" s="6">
        <f t="shared" si="13"/>
        <v>16.044026338411122</v>
      </c>
      <c r="F59" s="8">
        <f t="shared" si="0"/>
        <v>0.8001711198772381</v>
      </c>
      <c r="G59" s="6">
        <f t="shared" si="1"/>
        <v>5.4710457759182205</v>
      </c>
      <c r="H59" s="6">
        <f t="shared" si="2"/>
        <v>617.04998670014788</v>
      </c>
      <c r="I59" s="6">
        <f t="shared" si="3"/>
        <v>492.50707555012042</v>
      </c>
      <c r="J59" s="5"/>
      <c r="K59" s="1">
        <f t="shared" si="10"/>
        <v>0.45125999999999966</v>
      </c>
      <c r="L59" s="1">
        <f t="shared" si="11"/>
        <v>1.0604609999999999E-2</v>
      </c>
      <c r="M59" s="1">
        <f t="shared" si="4"/>
        <v>3.4792028672399992E-2</v>
      </c>
      <c r="N59" s="1">
        <f t="shared" si="5"/>
        <v>0.41750434406879988</v>
      </c>
    </row>
    <row r="60" spans="1:14">
      <c r="A60" s="1">
        <v>4.7E-2</v>
      </c>
      <c r="B60" s="6">
        <f t="shared" si="6"/>
        <v>1091.3330274033838</v>
      </c>
      <c r="C60" s="6">
        <f t="shared" si="12"/>
        <v>332.63829610812587</v>
      </c>
      <c r="D60" s="6">
        <f t="shared" si="8"/>
        <v>53.730228620655311</v>
      </c>
      <c r="E60" s="6">
        <f t="shared" si="13"/>
        <v>16.376973159512598</v>
      </c>
      <c r="F60" s="8">
        <f t="shared" si="0"/>
        <v>0.79888765590490185</v>
      </c>
      <c r="G60" s="6">
        <f t="shared" si="1"/>
        <v>5.4420613215765545</v>
      </c>
      <c r="H60" s="6">
        <f t="shared" si="2"/>
        <v>613.78098514202543</v>
      </c>
      <c r="I60" s="6">
        <f t="shared" si="3"/>
        <v>490.68492842755842</v>
      </c>
      <c r="J60" s="5"/>
      <c r="K60" s="1">
        <f t="shared" si="10"/>
        <v>0.46106999999999965</v>
      </c>
      <c r="L60" s="1">
        <f t="shared" si="11"/>
        <v>1.1065679999999998E-2</v>
      </c>
      <c r="M60" s="1">
        <f t="shared" si="4"/>
        <v>3.6304725571199993E-2</v>
      </c>
      <c r="N60" s="1">
        <f t="shared" si="5"/>
        <v>0.43565670685439994</v>
      </c>
    </row>
    <row r="61" spans="1:14">
      <c r="A61" s="1">
        <v>4.8000000000000001E-2</v>
      </c>
      <c r="B61" s="6">
        <f t="shared" si="6"/>
        <v>1089.3193101960903</v>
      </c>
      <c r="C61" s="6">
        <f t="shared" si="12"/>
        <v>332.02451512298387</v>
      </c>
      <c r="D61" s="6">
        <f t="shared" si="8"/>
        <v>54.820554789455052</v>
      </c>
      <c r="E61" s="6">
        <f t="shared" si="13"/>
        <v>16.709304565128154</v>
      </c>
      <c r="F61" s="8">
        <f t="shared" si="0"/>
        <v>0.7976109914558065</v>
      </c>
      <c r="G61" s="6">
        <f t="shared" si="1"/>
        <v>5.4133319364762844</v>
      </c>
      <c r="H61" s="6">
        <f t="shared" si="2"/>
        <v>610.54075147919343</v>
      </c>
      <c r="I61" s="6">
        <f t="shared" si="3"/>
        <v>488.8757848535879</v>
      </c>
      <c r="J61" s="5"/>
      <c r="K61" s="1">
        <f t="shared" si="10"/>
        <v>0.47087999999999963</v>
      </c>
      <c r="L61" s="1">
        <f t="shared" si="11"/>
        <v>1.1536559999999998E-2</v>
      </c>
      <c r="M61" s="1">
        <f t="shared" si="4"/>
        <v>3.7849607510399993E-2</v>
      </c>
      <c r="N61" s="1">
        <f t="shared" si="5"/>
        <v>0.45419529012479992</v>
      </c>
    </row>
    <row r="62" spans="1:14">
      <c r="A62" s="1">
        <v>4.9000000000000002E-2</v>
      </c>
      <c r="B62" s="6">
        <f t="shared" si="6"/>
        <v>1087.3162236770072</v>
      </c>
      <c r="C62" s="6">
        <f t="shared" si="12"/>
        <v>331.41397437150465</v>
      </c>
      <c r="D62" s="6">
        <f t="shared" si="8"/>
        <v>55.9088725563916</v>
      </c>
      <c r="E62" s="6">
        <f t="shared" si="13"/>
        <v>17.041023809875398</v>
      </c>
      <c r="F62" s="8">
        <f t="shared" si="0"/>
        <v>0.79634106669272964</v>
      </c>
      <c r="G62" s="6">
        <f t="shared" si="1"/>
        <v>5.3848544871957387</v>
      </c>
      <c r="H62" s="6">
        <f t="shared" si="2"/>
        <v>607.32893230978323</v>
      </c>
      <c r="I62" s="6">
        <f t="shared" si="3"/>
        <v>487.07950688047708</v>
      </c>
      <c r="J62" s="5"/>
      <c r="K62" s="1">
        <f t="shared" si="10"/>
        <v>0.48068999999999962</v>
      </c>
      <c r="L62" s="1">
        <f t="shared" si="11"/>
        <v>1.2017249999999998E-2</v>
      </c>
      <c r="M62" s="1">
        <f t="shared" si="4"/>
        <v>3.9426674489999994E-2</v>
      </c>
      <c r="N62" s="1">
        <f t="shared" si="5"/>
        <v>0.47312009387999993</v>
      </c>
    </row>
    <row r="63" spans="1:14">
      <c r="A63" s="1">
        <v>0.05</v>
      </c>
      <c r="B63" s="6">
        <f t="shared" si="6"/>
        <v>1085.323674622728</v>
      </c>
      <c r="C63" s="6">
        <f t="shared" si="12"/>
        <v>330.80664543919488</v>
      </c>
      <c r="D63" s="6">
        <f t="shared" si="8"/>
        <v>56.995192505541461</v>
      </c>
      <c r="E63" s="6">
        <f t="shared" si="13"/>
        <v>17.372134119780746</v>
      </c>
      <c r="F63" s="8">
        <f t="shared" si="0"/>
        <v>0.79507782251352543</v>
      </c>
      <c r="G63" s="6">
        <f t="shared" si="1"/>
        <v>5.3566258896572405</v>
      </c>
      <c r="H63" s="6">
        <f t="shared" si="2"/>
        <v>604.14517979717129</v>
      </c>
      <c r="I63" s="6">
        <f t="shared" si="3"/>
        <v>485.29595850151952</v>
      </c>
      <c r="J63" s="5"/>
      <c r="K63" s="1">
        <f t="shared" si="10"/>
        <v>0.4904999999999996</v>
      </c>
      <c r="L63" s="1">
        <f t="shared" si="11"/>
        <v>1.2507749999999998E-2</v>
      </c>
      <c r="M63" s="1">
        <f t="shared" si="4"/>
        <v>4.1035926509999994E-2</v>
      </c>
      <c r="N63" s="1">
        <f t="shared" si="5"/>
        <v>0.49243111811999996</v>
      </c>
    </row>
    <row r="64" spans="1:14">
      <c r="A64" s="1">
        <v>5.0999999999999997E-2</v>
      </c>
      <c r="B64" s="6">
        <f t="shared" si="6"/>
        <v>1083.3415709510423</v>
      </c>
      <c r="C64" s="6">
        <f t="shared" si="12"/>
        <v>330.20250025939771</v>
      </c>
      <c r="D64" s="6">
        <f t="shared" si="8"/>
        <v>58.079525128328335</v>
      </c>
      <c r="E64" s="6">
        <f t="shared" si="13"/>
        <v>17.702638692630039</v>
      </c>
      <c r="F64" s="8">
        <f t="shared" si="0"/>
        <v>0.7938212005395473</v>
      </c>
      <c r="G64" s="6">
        <f t="shared" si="1"/>
        <v>5.3286431081802315</v>
      </c>
      <c r="H64" s="6">
        <f t="shared" si="2"/>
        <v>600.9891515631864</v>
      </c>
      <c r="I64" s="6">
        <f t="shared" si="3"/>
        <v>483.52500561703584</v>
      </c>
      <c r="J64" s="5"/>
      <c r="K64" s="1">
        <f t="shared" si="10"/>
        <v>0.50030999999999959</v>
      </c>
      <c r="L64" s="1">
        <f t="shared" si="11"/>
        <v>1.3008059999999995E-2</v>
      </c>
      <c r="M64" s="1">
        <f t="shared" si="4"/>
        <v>4.267736357039998E-2</v>
      </c>
      <c r="N64" s="1">
        <f t="shared" si="5"/>
        <v>0.51212836284479979</v>
      </c>
    </row>
    <row r="65" spans="1:14">
      <c r="A65" s="1">
        <v>5.1999999999999998E-2</v>
      </c>
      <c r="B65" s="6">
        <f t="shared" si="6"/>
        <v>1081.3698217030278</v>
      </c>
      <c r="C65" s="6">
        <f t="shared" si="12"/>
        <v>329.60151110783454</v>
      </c>
      <c r="D65" s="6">
        <f t="shared" si="8"/>
        <v>59.161880824655377</v>
      </c>
      <c r="E65" s="6">
        <f t="shared" si="13"/>
        <v>18.032540698313657</v>
      </c>
      <c r="F65" s="8">
        <f t="shared" si="0"/>
        <v>0.79257114310429588</v>
      </c>
      <c r="G65" s="6">
        <f t="shared" si="1"/>
        <v>5.300903154555864</v>
      </c>
      <c r="H65" s="6">
        <f t="shared" si="2"/>
        <v>597.86051058373755</v>
      </c>
      <c r="I65" s="6">
        <f t="shared" si="3"/>
        <v>481.76651600108863</v>
      </c>
      <c r="J65" s="5"/>
      <c r="K65" s="1">
        <f t="shared" si="10"/>
        <v>0.51011999999999957</v>
      </c>
      <c r="L65" s="1">
        <f t="shared" si="11"/>
        <v>1.3518179999999994E-2</v>
      </c>
      <c r="M65" s="1">
        <f t="shared" si="4"/>
        <v>4.435098567119998E-2</v>
      </c>
      <c r="N65" s="1">
        <f t="shared" si="5"/>
        <v>0.5322118280543997</v>
      </c>
    </row>
    <row r="66" spans="1:14">
      <c r="A66" s="1">
        <v>5.2999999999999999E-2</v>
      </c>
      <c r="B66" s="6">
        <f t="shared" si="6"/>
        <v>1079.4083370254843</v>
      </c>
      <c r="C66" s="6">
        <f t="shared" si="12"/>
        <v>329.00365059725078</v>
      </c>
      <c r="D66" s="6">
        <f t="shared" si="8"/>
        <v>60.242269904019629</v>
      </c>
      <c r="E66" s="6">
        <f t="shared" si="13"/>
        <v>18.361843279166198</v>
      </c>
      <c r="F66" s="8">
        <f t="shared" si="0"/>
        <v>0.79132759324228175</v>
      </c>
      <c r="G66" s="6">
        <f t="shared" si="1"/>
        <v>5.2734030871423965</v>
      </c>
      <c r="H66" s="6">
        <f t="shared" si="2"/>
        <v>594.75892508678828</v>
      </c>
      <c r="I66" s="6">
        <f t="shared" si="3"/>
        <v>480.02035926889045</v>
      </c>
      <c r="J66" s="5"/>
      <c r="K66" s="1">
        <f t="shared" si="10"/>
        <v>0.51992999999999956</v>
      </c>
      <c r="L66" s="1">
        <f t="shared" si="11"/>
        <v>1.4038109999999994E-2</v>
      </c>
      <c r="M66" s="1">
        <f t="shared" si="4"/>
        <v>4.605679281239998E-2</v>
      </c>
      <c r="N66" s="1">
        <f t="shared" si="5"/>
        <v>0.5526815137487997</v>
      </c>
    </row>
    <row r="67" spans="1:14">
      <c r="A67" s="1">
        <v>5.3999999999999999E-2</v>
      </c>
      <c r="B67" s="6">
        <f t="shared" si="6"/>
        <v>1077.4570281537024</v>
      </c>
      <c r="C67" s="6">
        <f t="shared" si="12"/>
        <v>328.40889167216397</v>
      </c>
      <c r="D67" s="6">
        <f t="shared" si="8"/>
        <v>61.320702586609215</v>
      </c>
      <c r="E67" s="6">
        <f t="shared" si="13"/>
        <v>18.690549550300904</v>
      </c>
      <c r="F67" s="8">
        <f t="shared" si="0"/>
        <v>0.79009049467810111</v>
      </c>
      <c r="G67" s="6">
        <f t="shared" si="1"/>
        <v>5.2461400099809161</v>
      </c>
      <c r="H67" s="6">
        <f t="shared" si="2"/>
        <v>591.68406845262439</v>
      </c>
      <c r="I67" s="6">
        <f t="shared" si="3"/>
        <v>478.28640684489113</v>
      </c>
      <c r="J67" s="5"/>
      <c r="K67" s="1">
        <f t="shared" si="10"/>
        <v>0.52973999999999954</v>
      </c>
      <c r="L67" s="1">
        <f t="shared" si="11"/>
        <v>1.4567849999999995E-2</v>
      </c>
      <c r="M67" s="1">
        <f t="shared" si="4"/>
        <v>4.7794784993999986E-2</v>
      </c>
      <c r="N67" s="1">
        <f t="shared" si="5"/>
        <v>0.57353741992799989</v>
      </c>
    </row>
    <row r="68" spans="1:14">
      <c r="A68" s="1">
        <v>5.5E-2</v>
      </c>
      <c r="B68" s="6">
        <f t="shared" si="6"/>
        <v>1075.5158073945602</v>
      </c>
      <c r="C68" s="6">
        <f t="shared" si="12"/>
        <v>327.81720760371132</v>
      </c>
      <c r="D68" s="6">
        <f t="shared" si="8"/>
        <v>62.39718900438335</v>
      </c>
      <c r="E68" s="6">
        <f t="shared" si="13"/>
        <v>19.018662599938843</v>
      </c>
      <c r="F68" s="8">
        <f t="shared" si="0"/>
        <v>0.78885979181571964</v>
      </c>
      <c r="G68" s="6">
        <f t="shared" si="1"/>
        <v>5.2191110719308496</v>
      </c>
      <c r="H68" s="6">
        <f t="shared" si="2"/>
        <v>588.63561911635225</v>
      </c>
      <c r="I68" s="6">
        <f t="shared" si="3"/>
        <v>476.5645319315251</v>
      </c>
      <c r="J68" s="5"/>
      <c r="K68" s="1">
        <f t="shared" si="10"/>
        <v>0.53954999999999953</v>
      </c>
      <c r="L68" s="1">
        <f t="shared" si="11"/>
        <v>1.5107399999999995E-2</v>
      </c>
      <c r="M68" s="1">
        <f t="shared" si="4"/>
        <v>4.9564962215999986E-2</v>
      </c>
      <c r="N68" s="1">
        <f t="shared" si="5"/>
        <v>0.59477954659199983</v>
      </c>
    </row>
    <row r="69" spans="1:14">
      <c r="A69" s="1">
        <v>5.6000000000000001E-2</v>
      </c>
      <c r="B69" s="6">
        <f t="shared" si="6"/>
        <v>1073.5845881099385</v>
      </c>
      <c r="C69" s="6">
        <f t="shared" si="12"/>
        <v>327.22857198459496</v>
      </c>
      <c r="D69" s="6">
        <f t="shared" si="8"/>
        <v>63.471739202135602</v>
      </c>
      <c r="E69" s="6">
        <f t="shared" si="13"/>
        <v>19.346185489732996</v>
      </c>
      <c r="F69" s="8">
        <f t="shared" si="0"/>
        <v>0.78763542972795764</v>
      </c>
      <c r="G69" s="6">
        <f t="shared" si="1"/>
        <v>5.1923134658247303</v>
      </c>
      <c r="H69" s="6">
        <f t="shared" si="2"/>
        <v>585.61326047256955</v>
      </c>
      <c r="I69" s="6">
        <f t="shared" si="3"/>
        <v>474.85460947860503</v>
      </c>
      <c r="J69" s="5"/>
      <c r="K69" s="1">
        <f t="shared" si="10"/>
        <v>0.54935999999999952</v>
      </c>
      <c r="L69" s="1">
        <f t="shared" si="11"/>
        <v>1.5656759999999995E-2</v>
      </c>
      <c r="M69" s="1">
        <f t="shared" si="4"/>
        <v>5.1367324478399985E-2</v>
      </c>
      <c r="N69" s="1">
        <f t="shared" si="5"/>
        <v>0.61640789374079985</v>
      </c>
    </row>
    <row r="70" spans="1:14">
      <c r="A70" s="1">
        <v>5.7000000000000002E-2</v>
      </c>
      <c r="B70" s="6">
        <f t="shared" si="6"/>
        <v>1071.6632847004498</v>
      </c>
      <c r="C70" s="6">
        <f t="shared" si="12"/>
        <v>326.64295872412242</v>
      </c>
      <c r="D70" s="6">
        <f t="shared" si="8"/>
        <v>64.544363138540803</v>
      </c>
      <c r="E70" s="6">
        <f t="shared" si="13"/>
        <v>19.673121255087356</v>
      </c>
      <c r="F70" s="8">
        <f t="shared" si="0"/>
        <v>0.78641735414617475</v>
      </c>
      <c r="G70" s="6">
        <f t="shared" si="1"/>
        <v>5.1657444276417683</v>
      </c>
      <c r="H70" s="6">
        <f t="shared" si="2"/>
        <v>582.61668078215735</v>
      </c>
      <c r="I70" s="6">
        <f t="shared" si="3"/>
        <v>473.15651615334468</v>
      </c>
      <c r="J70" s="5"/>
      <c r="K70" s="1">
        <f t="shared" si="10"/>
        <v>0.5591699999999995</v>
      </c>
      <c r="L70" s="1">
        <f t="shared" si="11"/>
        <v>1.6215929999999996E-2</v>
      </c>
      <c r="M70" s="1">
        <f t="shared" si="4"/>
        <v>5.3201871781199991E-2</v>
      </c>
      <c r="N70" s="1">
        <f t="shared" si="5"/>
        <v>0.63842246137439984</v>
      </c>
    </row>
    <row r="71" spans="1:14">
      <c r="A71" s="1">
        <v>5.8000000000000003E-2</v>
      </c>
      <c r="B71" s="6">
        <f t="shared" si="6"/>
        <v>1069.7518125894724</v>
      </c>
      <c r="C71" s="6">
        <f t="shared" si="12"/>
        <v>326.06034204334026</v>
      </c>
      <c r="D71" s="6">
        <f t="shared" si="8"/>
        <v>65.615070687185764</v>
      </c>
      <c r="E71" s="6">
        <f t="shared" si="13"/>
        <v>19.999472905471087</v>
      </c>
      <c r="F71" s="8">
        <f t="shared" si="0"/>
        <v>0.78520551145014783</v>
      </c>
      <c r="G71" s="6">
        <f t="shared" si="1"/>
        <v>5.1394012356996992</v>
      </c>
      <c r="H71" s="6">
        <f t="shared" si="2"/>
        <v>579.64557308113194</v>
      </c>
      <c r="I71" s="6">
        <f t="shared" si="3"/>
        <v>471.47013031099681</v>
      </c>
      <c r="J71" s="5"/>
      <c r="K71" s="1">
        <f t="shared" si="10"/>
        <v>0.56897999999999949</v>
      </c>
      <c r="L71" s="1">
        <f t="shared" si="11"/>
        <v>1.6784909999999997E-2</v>
      </c>
      <c r="M71" s="1">
        <f t="shared" si="4"/>
        <v>5.506860412439999E-2</v>
      </c>
      <c r="N71" s="1">
        <f t="shared" si="5"/>
        <v>0.66082324949279991</v>
      </c>
    </row>
    <row r="72" spans="1:14">
      <c r="A72" s="1">
        <v>5.8999999999999997E-2</v>
      </c>
      <c r="B72" s="6">
        <f t="shared" si="6"/>
        <v>1067.850088207485</v>
      </c>
      <c r="C72" s="6">
        <f t="shared" si="12"/>
        <v>325.48069647025915</v>
      </c>
      <c r="D72" s="6">
        <f t="shared" si="8"/>
        <v>66.683871637584232</v>
      </c>
      <c r="E72" s="6">
        <f t="shared" si="13"/>
        <v>20.325243424727883</v>
      </c>
      <c r="F72" s="8">
        <f t="shared" si="0"/>
        <v>0.7839998486581391</v>
      </c>
      <c r="G72" s="6">
        <f t="shared" si="1"/>
        <v>5.1132812098644944</v>
      </c>
      <c r="H72" s="6">
        <f t="shared" si="2"/>
        <v>576.69963509151319</v>
      </c>
      <c r="I72" s="6">
        <f t="shared" si="3"/>
        <v>469.79533196609196</v>
      </c>
      <c r="J72" s="5"/>
      <c r="K72" s="1">
        <f t="shared" si="10"/>
        <v>0.57878999999999947</v>
      </c>
      <c r="L72" s="1">
        <f t="shared" si="11"/>
        <v>1.7363699999999992E-2</v>
      </c>
      <c r="M72" s="1">
        <f t="shared" si="4"/>
        <v>5.6967521507999976E-2</v>
      </c>
      <c r="N72" s="1">
        <f t="shared" si="5"/>
        <v>0.68361025809599973</v>
      </c>
    </row>
    <row r="73" spans="1:14">
      <c r="A73" s="1">
        <v>0.06</v>
      </c>
      <c r="B73" s="6">
        <f t="shared" si="6"/>
        <v>1065.9580289766914</v>
      </c>
      <c r="C73" s="6">
        <f t="shared" si="12"/>
        <v>324.90399683516762</v>
      </c>
      <c r="D73" s="6">
        <f t="shared" si="8"/>
        <v>67.750775696176319</v>
      </c>
      <c r="E73" s="6">
        <f t="shared" si="13"/>
        <v>20.650435771380597</v>
      </c>
      <c r="F73" s="8">
        <f t="shared" si="0"/>
        <v>0.78280031341714873</v>
      </c>
      <c r="G73" s="6">
        <f t="shared" si="1"/>
        <v>5.0873817107774242</v>
      </c>
      <c r="H73" s="6">
        <f t="shared" si="2"/>
        <v>573.77856913414871</v>
      </c>
      <c r="I73" s="6">
        <f t="shared" si="3"/>
        <v>468.13200276426187</v>
      </c>
      <c r="J73" s="5"/>
      <c r="K73" s="1">
        <f t="shared" si="10"/>
        <v>0.58859999999999946</v>
      </c>
      <c r="L73" s="1">
        <f t="shared" si="11"/>
        <v>1.7952299999999994E-2</v>
      </c>
      <c r="M73" s="1">
        <f t="shared" si="4"/>
        <v>5.8898623931999981E-2</v>
      </c>
      <c r="N73" s="1">
        <f t="shared" si="5"/>
        <v>0.70678348718399975</v>
      </c>
    </row>
    <row r="74" spans="1:14">
      <c r="A74" s="1">
        <v>6.0999999999999999E-2</v>
      </c>
      <c r="B74" s="6">
        <f t="shared" si="6"/>
        <v>1064.0755532959331</v>
      </c>
      <c r="C74" s="6">
        <f t="shared" si="12"/>
        <v>324.33021826603346</v>
      </c>
      <c r="D74" s="6">
        <f t="shared" si="8"/>
        <v>68.815792487312635</v>
      </c>
      <c r="E74" s="6">
        <f t="shared" si="13"/>
        <v>20.975052878931198</v>
      </c>
      <c r="F74" s="8">
        <f t="shared" si="0"/>
        <v>0.78160685399334962</v>
      </c>
      <c r="G74" s="6">
        <f t="shared" si="1"/>
        <v>5.0617001390990852</v>
      </c>
      <c r="H74" s="6">
        <f t="shared" si="2"/>
        <v>570.88208204345199</v>
      </c>
      <c r="I74" s="6">
        <f t="shared" si="3"/>
        <v>466.48002595463629</v>
      </c>
      <c r="J74" s="5"/>
      <c r="K74" s="1">
        <f t="shared" si="10"/>
        <v>0.59840999999999944</v>
      </c>
      <c r="L74" s="1">
        <f t="shared" si="11"/>
        <v>1.8550709999999995E-2</v>
      </c>
      <c r="M74" s="1">
        <f t="shared" si="4"/>
        <v>6.086191139639998E-2</v>
      </c>
      <c r="N74" s="1">
        <f t="shared" si="5"/>
        <v>0.73034293675679973</v>
      </c>
    </row>
    <row r="75" spans="1:14">
      <c r="A75" s="1">
        <v>6.2E-2</v>
      </c>
      <c r="B75" s="6">
        <f t="shared" si="6"/>
        <v>1062.2025805258818</v>
      </c>
      <c r="C75" s="6">
        <f t="shared" si="12"/>
        <v>323.75933618399</v>
      </c>
      <c r="D75" s="6">
        <f t="shared" si="8"/>
        <v>69.878931554223541</v>
      </c>
      <c r="E75" s="6">
        <f t="shared" si="13"/>
        <v>21.29909765615621</v>
      </c>
      <c r="F75" s="8">
        <f t="shared" si="0"/>
        <v>0.78041941926269931</v>
      </c>
      <c r="G75" s="6">
        <f t="shared" si="1"/>
        <v>5.0362339347699336</v>
      </c>
      <c r="H75" s="6">
        <f t="shared" si="2"/>
        <v>568.00988508400167</v>
      </c>
      <c r="I75" s="6">
        <f t="shared" si="3"/>
        <v>464.83928636279728</v>
      </c>
      <c r="J75" s="5"/>
      <c r="K75" s="1">
        <f t="shared" si="10"/>
        <v>0.60821999999999943</v>
      </c>
      <c r="L75" s="1">
        <f t="shared" si="11"/>
        <v>1.9158929999999994E-2</v>
      </c>
      <c r="M75" s="1">
        <f t="shared" si="4"/>
        <v>6.2857383901199979E-2</v>
      </c>
      <c r="N75" s="1">
        <f t="shared" si="5"/>
        <v>0.75428860681439969</v>
      </c>
    </row>
    <row r="76" spans="1:14">
      <c r="A76" s="1">
        <v>6.3E-2</v>
      </c>
      <c r="B76" s="6">
        <f t="shared" si="6"/>
        <v>1060.3390309745027</v>
      </c>
      <c r="C76" s="6">
        <f t="shared" si="12"/>
        <v>323.19132629890601</v>
      </c>
      <c r="D76" s="6">
        <f t="shared" si="8"/>
        <v>70.940202359973725</v>
      </c>
      <c r="E76" s="6">
        <f t="shared" si="13"/>
        <v>21.622572987397657</v>
      </c>
      <c r="F76" s="8">
        <f t="shared" si="0"/>
        <v>0.77923795870172452</v>
      </c>
      <c r="G76" s="6">
        <f t="shared" si="1"/>
        <v>5.0109805762869142</v>
      </c>
      <c r="H76" s="6">
        <f t="shared" si="2"/>
        <v>565.16169386895626</v>
      </c>
      <c r="I76" s="6">
        <f t="shared" si="3"/>
        <v>463.20967036427936</v>
      </c>
      <c r="J76" s="5"/>
      <c r="K76" s="1">
        <f t="shared" si="10"/>
        <v>0.61802999999999941</v>
      </c>
      <c r="L76" s="1">
        <f t="shared" si="11"/>
        <v>1.9776959999999993E-2</v>
      </c>
      <c r="M76" s="1">
        <f t="shared" si="4"/>
        <v>6.4885041446399977E-2</v>
      </c>
      <c r="N76" s="1">
        <f t="shared" si="5"/>
        <v>0.77862049735679972</v>
      </c>
    </row>
    <row r="77" spans="1:14">
      <c r="A77" s="1">
        <v>6.4000000000000001E-2</v>
      </c>
      <c r="B77" s="6">
        <f t="shared" si="6"/>
        <v>1058.4848258827897</v>
      </c>
      <c r="C77" s="6">
        <f t="shared" si="12"/>
        <v>322.62616460503705</v>
      </c>
      <c r="D77" s="6">
        <f t="shared" si="8"/>
        <v>71.99961428840237</v>
      </c>
      <c r="E77" s="6">
        <f t="shared" si="13"/>
        <v>21.945481732849629</v>
      </c>
      <c r="F77" s="8">
        <f t="shared" si="0"/>
        <v>0.77806242237847711</v>
      </c>
      <c r="G77" s="6">
        <f t="shared" si="1"/>
        <v>4.9859375799957935</v>
      </c>
      <c r="H77" s="6">
        <f t="shared" si="2"/>
        <v>562.33722828024088</v>
      </c>
      <c r="I77" s="6">
        <f t="shared" si="3"/>
        <v>461.59106585860218</v>
      </c>
      <c r="J77" s="5"/>
      <c r="K77" s="1">
        <f t="shared" si="10"/>
        <v>0.6278399999999994</v>
      </c>
      <c r="L77" s="1">
        <f t="shared" si="11"/>
        <v>2.0404799999999994E-2</v>
      </c>
      <c r="M77" s="1">
        <f t="shared" si="4"/>
        <v>6.6944884031999982E-2</v>
      </c>
      <c r="N77" s="1">
        <f t="shared" si="5"/>
        <v>0.80333860838399973</v>
      </c>
    </row>
    <row r="78" spans="1:14">
      <c r="A78" s="1">
        <v>6.5000000000000002E-2</v>
      </c>
      <c r="B78" s="6">
        <f t="shared" si="6"/>
        <v>1056.6398874107588</v>
      </c>
      <c r="C78" s="6">
        <f t="shared" si="12"/>
        <v>322.06382737675682</v>
      </c>
      <c r="D78" s="6">
        <f t="shared" si="8"/>
        <v>73.057176645049154</v>
      </c>
      <c r="E78" s="6">
        <f t="shared" si="13"/>
        <v>22.267826728840525</v>
      </c>
      <c r="F78" s="8">
        <f t="shared" ref="F78:F104" si="14">0.107+(2.08*10^-3)*(B78/3.28084)</f>
        <v>0.77689276094365423</v>
      </c>
      <c r="G78" s="6">
        <f t="shared" ref="G78:G141" si="15">F78*(1/2)*$G$9*(B78/3.28084)^2*(3.14159/4*($G$5*0.0254)^2)</f>
        <v>4.9611024993987973</v>
      </c>
      <c r="H78" s="6">
        <f t="shared" ref="H78:H109" si="16">G78/((4/3*3.14159*($G$5*0.0254/2)^3)*$G$6)</f>
        <v>559.53621239045856</v>
      </c>
      <c r="I78" s="6">
        <f t="shared" ref="I78:I141" si="17">1/2*($G$6*4/3*3.14259*($G$5*0.0254/2)^3)*C78^2</f>
        <v>459.98336224382365</v>
      </c>
      <c r="J78" s="5"/>
      <c r="K78" s="1">
        <f t="shared" si="10"/>
        <v>0.63764999999999938</v>
      </c>
      <c r="L78" s="1">
        <f t="shared" si="11"/>
        <v>2.1042449999999994E-2</v>
      </c>
      <c r="M78" s="1">
        <f t="shared" ref="M78:M141" si="18">L78*3.28084</f>
        <v>6.903691165799998E-2</v>
      </c>
      <c r="N78" s="1">
        <f t="shared" ref="N78:N141" si="19">M78*12</f>
        <v>0.82844293989599982</v>
      </c>
    </row>
    <row r="79" spans="1:14">
      <c r="A79" s="1">
        <v>6.6000000000000003E-2</v>
      </c>
      <c r="B79" s="6">
        <f t="shared" ref="B79:B142" si="20">C79*3.28084</f>
        <v>1054.8041386236996</v>
      </c>
      <c r="C79" s="6">
        <f t="shared" si="12"/>
        <v>321.50429116436635</v>
      </c>
      <c r="D79" s="6">
        <f t="shared" ref="D79:D142" si="21">E79*3.28084</f>
        <v>74.112898658066385</v>
      </c>
      <c r="E79" s="6">
        <f t="shared" si="13"/>
        <v>22.589610788111088</v>
      </c>
      <c r="F79" s="8">
        <f t="shared" si="14"/>
        <v>0.77572892562188211</v>
      </c>
      <c r="G79" s="6">
        <f t="shared" si="15"/>
        <v>4.9364729244771635</v>
      </c>
      <c r="H79" s="6">
        <f t="shared" si="16"/>
        <v>556.758374386485</v>
      </c>
      <c r="I79" s="6">
        <f t="shared" si="17"/>
        <v>458.38645039160019</v>
      </c>
      <c r="J79" s="5"/>
      <c r="K79" s="1">
        <f t="shared" ref="K79:K113" si="22">$G$8*(A79-A78)+K78</f>
        <v>0.64745999999999937</v>
      </c>
      <c r="L79" s="1">
        <f t="shared" ref="L79:L113" si="23">K79*(A79-A78)+L78</f>
        <v>2.1689909999999993E-2</v>
      </c>
      <c r="M79" s="1">
        <f t="shared" si="18"/>
        <v>7.1161124324399971E-2</v>
      </c>
      <c r="N79" s="1">
        <f t="shared" si="19"/>
        <v>0.85393349189279966</v>
      </c>
    </row>
    <row r="80" spans="1:14">
      <c r="A80" s="1">
        <v>6.7000000000000004E-2</v>
      </c>
      <c r="B80" s="6">
        <f t="shared" si="20"/>
        <v>1052.9775034786774</v>
      </c>
      <c r="C80" s="6">
        <f t="shared" si="12"/>
        <v>320.94753278997985</v>
      </c>
      <c r="D80" s="6">
        <f t="shared" si="21"/>
        <v>75.166789479117568</v>
      </c>
      <c r="E80" s="6">
        <f t="shared" si="13"/>
        <v>22.910836700088261</v>
      </c>
      <c r="F80" s="8">
        <f t="shared" si="14"/>
        <v>0.77457086820315801</v>
      </c>
      <c r="G80" s="6">
        <f t="shared" si="15"/>
        <v>4.9120464810282591</v>
      </c>
      <c r="H80" s="6">
        <f t="shared" si="16"/>
        <v>554.00344649470571</v>
      </c>
      <c r="I80" s="6">
        <f t="shared" si="17"/>
        <v>456.80022262274491</v>
      </c>
      <c r="J80" s="5"/>
      <c r="K80" s="1">
        <f t="shared" si="22"/>
        <v>0.65726999999999935</v>
      </c>
      <c r="L80" s="1">
        <f t="shared" si="23"/>
        <v>2.2347179999999994E-2</v>
      </c>
      <c r="M80" s="1">
        <f t="shared" si="18"/>
        <v>7.3317522031199983E-2</v>
      </c>
      <c r="N80" s="1">
        <f t="shared" si="19"/>
        <v>0.8798102643743998</v>
      </c>
    </row>
    <row r="81" spans="1:14">
      <c r="A81" s="1">
        <v>6.8000000000000005E-2</v>
      </c>
      <c r="B81" s="6">
        <f t="shared" si="20"/>
        <v>1051.1599068112796</v>
      </c>
      <c r="C81" s="6">
        <f t="shared" si="12"/>
        <v>320.39352934348511</v>
      </c>
      <c r="D81" s="6">
        <f t="shared" si="21"/>
        <v>76.218858184262544</v>
      </c>
      <c r="E81" s="6">
        <f t="shared" si="13"/>
        <v>23.231507231154993</v>
      </c>
      <c r="F81" s="8">
        <f t="shared" si="14"/>
        <v>0.77341854103444896</v>
      </c>
      <c r="G81" s="6">
        <f t="shared" si="15"/>
        <v>4.8878208300168957</v>
      </c>
      <c r="H81" s="6">
        <f t="shared" si="16"/>
        <v>551.27116490785397</v>
      </c>
      <c r="I81" s="6">
        <f t="shared" si="17"/>
        <v>455.22457268326866</v>
      </c>
      <c r="J81" s="5"/>
      <c r="K81" s="1">
        <f t="shared" si="22"/>
        <v>0.66707999999999934</v>
      </c>
      <c r="L81" s="1">
        <f t="shared" si="23"/>
        <v>2.3014259999999995E-2</v>
      </c>
      <c r="M81" s="1">
        <f t="shared" si="18"/>
        <v>7.5506104778399988E-2</v>
      </c>
      <c r="N81" s="1">
        <f t="shared" si="19"/>
        <v>0.90607325734079991</v>
      </c>
    </row>
    <row r="82" spans="1:14">
      <c r="A82" s="1">
        <v>6.9000000000000006E-2</v>
      </c>
      <c r="B82" s="6">
        <f t="shared" si="20"/>
        <v>1049.3512743226033</v>
      </c>
      <c r="C82" s="6">
        <f t="shared" si="12"/>
        <v>319.84225817857725</v>
      </c>
      <c r="D82" s="6">
        <f t="shared" si="21"/>
        <v>77.269113774829492</v>
      </c>
      <c r="E82" s="6">
        <f t="shared" si="13"/>
        <v>23.551625124916026</v>
      </c>
      <c r="F82" s="8">
        <f t="shared" si="14"/>
        <v>0.77227189701144072</v>
      </c>
      <c r="G82" s="6">
        <f t="shared" si="15"/>
        <v>4.8637936669404667</v>
      </c>
      <c r="H82" s="6">
        <f t="shared" si="16"/>
        <v>548.56126971340836</v>
      </c>
      <c r="I82" s="6">
        <f t="shared" si="17"/>
        <v>453.65939572089616</v>
      </c>
      <c r="J82" s="5"/>
      <c r="K82" s="1">
        <f t="shared" si="22"/>
        <v>0.67688999999999933</v>
      </c>
      <c r="L82" s="1">
        <f t="shared" si="23"/>
        <v>2.3691149999999994E-2</v>
      </c>
      <c r="M82" s="1">
        <f t="shared" si="18"/>
        <v>7.7726872565999985E-2</v>
      </c>
      <c r="N82" s="1">
        <f t="shared" si="19"/>
        <v>0.93272247079199988</v>
      </c>
    </row>
    <row r="83" spans="1:14">
      <c r="A83" s="1">
        <v>7.0000000000000007E-2</v>
      </c>
      <c r="B83" s="6">
        <f t="shared" si="20"/>
        <v>1047.5515325664769</v>
      </c>
      <c r="C83" s="6">
        <f t="shared" si="12"/>
        <v>319.29369690886386</v>
      </c>
      <c r="D83" s="6">
        <f t="shared" si="21"/>
        <v>78.317565178274037</v>
      </c>
      <c r="E83" s="6">
        <f t="shared" si="13"/>
        <v>23.871193102459745</v>
      </c>
      <c r="F83" s="8">
        <f t="shared" si="14"/>
        <v>0.77113088957043685</v>
      </c>
      <c r="G83" s="6">
        <f t="shared" si="15"/>
        <v>4.8399627212076082</v>
      </c>
      <c r="H83" s="6">
        <f t="shared" si="16"/>
        <v>545.87350482351496</v>
      </c>
      <c r="I83" s="6">
        <f t="shared" si="17"/>
        <v>452.10458826204388</v>
      </c>
      <c r="J83" s="5"/>
      <c r="K83" s="1">
        <f t="shared" si="22"/>
        <v>0.68669999999999931</v>
      </c>
      <c r="L83" s="1">
        <f t="shared" si="23"/>
        <v>2.4377849999999993E-2</v>
      </c>
      <c r="M83" s="1">
        <f t="shared" si="18"/>
        <v>7.9979825393999976E-2</v>
      </c>
      <c r="N83" s="1">
        <f t="shared" si="19"/>
        <v>0.95975790472799971</v>
      </c>
    </row>
    <row r="84" spans="1:14">
      <c r="A84" s="1">
        <v>7.0999999999999994E-2</v>
      </c>
      <c r="B84" s="6">
        <f t="shared" si="20"/>
        <v>1045.7606089369117</v>
      </c>
      <c r="C84" s="6">
        <f t="shared" si="12"/>
        <v>318.74782340404033</v>
      </c>
      <c r="D84" s="6">
        <f t="shared" si="21"/>
        <v>79.364221249025718</v>
      </c>
      <c r="E84" s="6">
        <f t="shared" si="13"/>
        <v>24.190213862616194</v>
      </c>
      <c r="F84" s="8">
        <f t="shared" si="14"/>
        <v>0.76999547268040391</v>
      </c>
      <c r="G84" s="6">
        <f t="shared" si="15"/>
        <v>4.8163257555300332</v>
      </c>
      <c r="H84" s="6">
        <f t="shared" si="16"/>
        <v>543.20761790639597</v>
      </c>
      <c r="I84" s="6">
        <f t="shared" si="17"/>
        <v>450.56004818925032</v>
      </c>
      <c r="J84" s="5"/>
      <c r="K84" s="1">
        <f t="shared" si="22"/>
        <v>0.69650999999999919</v>
      </c>
      <c r="L84" s="1">
        <f t="shared" si="23"/>
        <v>2.5074359999999983E-2</v>
      </c>
      <c r="M84" s="1">
        <f t="shared" si="18"/>
        <v>8.2264963262399945E-2</v>
      </c>
      <c r="N84" s="1">
        <f t="shared" si="19"/>
        <v>0.98717955914879929</v>
      </c>
    </row>
    <row r="85" spans="1:14">
      <c r="A85" s="1">
        <v>7.1999999999999995E-2</v>
      </c>
      <c r="B85" s="6">
        <f t="shared" si="20"/>
        <v>1043.9784316557798</v>
      </c>
      <c r="C85" s="6">
        <f t="shared" si="12"/>
        <v>318.20461578613396</v>
      </c>
      <c r="D85" s="6">
        <f t="shared" si="21"/>
        <v>80.409090769322063</v>
      </c>
      <c r="E85" s="6">
        <f t="shared" si="13"/>
        <v>24.508690082211281</v>
      </c>
      <c r="F85" s="8">
        <f t="shared" si="14"/>
        <v>0.76886560083515865</v>
      </c>
      <c r="G85" s="6">
        <f t="shared" si="15"/>
        <v>4.7928805653272173</v>
      </c>
      <c r="H85" s="6">
        <f t="shared" si="16"/>
        <v>540.56336031920705</v>
      </c>
      <c r="I85" s="6">
        <f t="shared" si="17"/>
        <v>449.02567471904882</v>
      </c>
      <c r="J85" s="5"/>
      <c r="K85" s="1">
        <f t="shared" si="22"/>
        <v>0.70631999999999917</v>
      </c>
      <c r="L85" s="1">
        <f t="shared" si="23"/>
        <v>2.5780679999999983E-2</v>
      </c>
      <c r="M85" s="1">
        <f t="shared" si="18"/>
        <v>8.458228617119995E-2</v>
      </c>
      <c r="N85" s="1">
        <f t="shared" si="19"/>
        <v>1.0149874340543994</v>
      </c>
    </row>
    <row r="86" spans="1:14">
      <c r="A86" s="1">
        <v>7.2999999999999898E-2</v>
      </c>
      <c r="B86" s="6">
        <f t="shared" si="20"/>
        <v>1042.2049297607102</v>
      </c>
      <c r="C86" s="6">
        <f t="shared" si="12"/>
        <v>317.66405242581482</v>
      </c>
      <c r="D86" s="6">
        <f t="shared" si="21"/>
        <v>81.452182450030193</v>
      </c>
      <c r="E86" s="6">
        <f t="shared" si="13"/>
        <v>24.826624416317223</v>
      </c>
      <c r="F86" s="8">
        <f t="shared" si="14"/>
        <v>0.76774122904569486</v>
      </c>
      <c r="G86" s="6">
        <f t="shared" si="15"/>
        <v>4.7696249781436197</v>
      </c>
      <c r="H86" s="6">
        <f t="shared" si="16"/>
        <v>537.94048704230875</v>
      </c>
      <c r="I86" s="6">
        <f t="shared" si="17"/>
        <v>447.50136838027089</v>
      </c>
      <c r="J86" s="5"/>
      <c r="K86" s="1">
        <f t="shared" si="22"/>
        <v>0.71612999999999827</v>
      </c>
      <c r="L86" s="1">
        <f t="shared" si="23"/>
        <v>2.6496809999999912E-2</v>
      </c>
      <c r="M86" s="1">
        <f t="shared" si="18"/>
        <v>8.6931794120399711E-2</v>
      </c>
      <c r="N86" s="1">
        <f t="shared" si="19"/>
        <v>1.0431815294447966</v>
      </c>
    </row>
    <row r="87" spans="1:14">
      <c r="A87" s="1">
        <v>7.3999999999999899E-2</v>
      </c>
      <c r="B87" s="6">
        <f t="shared" si="20"/>
        <v>1040.4400330932024</v>
      </c>
      <c r="C87" s="6">
        <f t="shared" si="12"/>
        <v>317.12611193877251</v>
      </c>
      <c r="D87" s="6">
        <f t="shared" si="21"/>
        <v>82.493504931457153</v>
      </c>
      <c r="E87" s="6">
        <f t="shared" si="13"/>
        <v>25.144019498499517</v>
      </c>
      <c r="F87" s="8">
        <f t="shared" si="14"/>
        <v>0.76662231283264692</v>
      </c>
      <c r="G87" s="6">
        <f t="shared" si="15"/>
        <v>4.7465568530781335</v>
      </c>
      <c r="H87" s="6">
        <f t="shared" si="16"/>
        <v>535.33875661491777</v>
      </c>
      <c r="I87" s="6">
        <f t="shared" si="17"/>
        <v>445.98703099277151</v>
      </c>
      <c r="J87" s="5"/>
      <c r="K87" s="1">
        <f t="shared" si="22"/>
        <v>0.72593999999999825</v>
      </c>
      <c r="L87" s="1">
        <f t="shared" si="23"/>
        <v>2.722274999999991E-2</v>
      </c>
      <c r="M87" s="1">
        <f t="shared" si="18"/>
        <v>8.9313487109999701E-2</v>
      </c>
      <c r="N87" s="1">
        <f t="shared" si="19"/>
        <v>1.0717618453199964</v>
      </c>
    </row>
    <row r="88" spans="1:14">
      <c r="A88" s="1">
        <v>7.4999999999999997E-2</v>
      </c>
      <c r="B88" s="6">
        <f t="shared" si="20"/>
        <v>1038.6836722869498</v>
      </c>
      <c r="C88" s="6">
        <f t="shared" si="12"/>
        <v>316.59077318215753</v>
      </c>
      <c r="D88" s="6">
        <f t="shared" si="21"/>
        <v>83.533066784147323</v>
      </c>
      <c r="E88" s="6">
        <f t="shared" si="13"/>
        <v>25.460877941060012</v>
      </c>
      <c r="F88" s="8">
        <f t="shared" si="14"/>
        <v>0.76550880821888778</v>
      </c>
      <c r="G88" s="6">
        <f t="shared" si="15"/>
        <v>4.7236740802255044</v>
      </c>
      <c r="H88" s="6">
        <f t="shared" si="16"/>
        <v>532.75793107210689</v>
      </c>
      <c r="I88" s="6">
        <f t="shared" si="17"/>
        <v>444.48256564656867</v>
      </c>
      <c r="J88" s="5"/>
      <c r="K88" s="1">
        <f t="shared" si="22"/>
        <v>0.73574999999999924</v>
      </c>
      <c r="L88" s="1">
        <f t="shared" si="23"/>
        <v>2.7958499999999983E-2</v>
      </c>
      <c r="M88" s="1">
        <f t="shared" si="18"/>
        <v>9.1727365139999947E-2</v>
      </c>
      <c r="N88" s="1">
        <f t="shared" si="19"/>
        <v>1.1007283816799993</v>
      </c>
    </row>
    <row r="89" spans="1:14">
      <c r="A89" s="1">
        <v>7.5999999999999901E-2</v>
      </c>
      <c r="B89" s="6">
        <f t="shared" si="20"/>
        <v>1036.9357787563713</v>
      </c>
      <c r="C89" s="6">
        <f t="shared" si="12"/>
        <v>316.05801525108546</v>
      </c>
      <c r="D89" s="6">
        <f t="shared" si="21"/>
        <v>84.570876509668892</v>
      </c>
      <c r="E89" s="6">
        <f t="shared" si="13"/>
        <v>25.777202335276602</v>
      </c>
      <c r="F89" s="8">
        <f t="shared" si="14"/>
        <v>0.76440067172225779</v>
      </c>
      <c r="G89" s="6">
        <f t="shared" si="15"/>
        <v>4.7009745801293787</v>
      </c>
      <c r="H89" s="6">
        <f t="shared" si="16"/>
        <v>530.19777588311774</v>
      </c>
      <c r="I89" s="6">
        <f t="shared" si="17"/>
        <v>442.98787668138414</v>
      </c>
      <c r="J89" s="5"/>
      <c r="K89" s="1">
        <f t="shared" si="22"/>
        <v>0.74555999999999834</v>
      </c>
      <c r="L89" s="1">
        <f t="shared" si="23"/>
        <v>2.870405999999991E-2</v>
      </c>
      <c r="M89" s="1">
        <f t="shared" si="18"/>
        <v>9.4173428210399701E-2</v>
      </c>
      <c r="N89" s="1">
        <f t="shared" si="19"/>
        <v>1.1300811385247964</v>
      </c>
    </row>
    <row r="90" spans="1:14">
      <c r="A90" s="1">
        <v>7.6999999999999902E-2</v>
      </c>
      <c r="B90" s="6">
        <f t="shared" si="20"/>
        <v>1035.196284685343</v>
      </c>
      <c r="C90" s="6">
        <f t="shared" si="12"/>
        <v>315.52781747520237</v>
      </c>
      <c r="D90" s="6">
        <f t="shared" si="21"/>
        <v>85.606942541389742</v>
      </c>
      <c r="E90" s="6">
        <f t="shared" si="13"/>
        <v>26.092995251639746</v>
      </c>
      <c r="F90" s="8">
        <f t="shared" si="14"/>
        <v>0.76329786034842095</v>
      </c>
      <c r="G90" s="6">
        <f t="shared" si="15"/>
        <v>4.6784563032467261</v>
      </c>
      <c r="H90" s="6">
        <f t="shared" si="16"/>
        <v>527.65805989095543</v>
      </c>
      <c r="I90" s="6">
        <f t="shared" si="17"/>
        <v>441.50286966657802</v>
      </c>
      <c r="J90" s="5"/>
      <c r="K90" s="1">
        <f t="shared" si="22"/>
        <v>0.75536999999999832</v>
      </c>
      <c r="L90" s="1">
        <f t="shared" si="23"/>
        <v>2.9459429999999908E-2</v>
      </c>
      <c r="M90" s="1">
        <f t="shared" si="18"/>
        <v>9.6651676321199698E-2</v>
      </c>
      <c r="N90" s="1">
        <f t="shared" si="19"/>
        <v>1.1598201158543964</v>
      </c>
    </row>
    <row r="91" spans="1:14">
      <c r="A91" s="1">
        <v>7.7999999999999903E-2</v>
      </c>
      <c r="B91" s="6">
        <f t="shared" si="20"/>
        <v>1033.4651230161303</v>
      </c>
      <c r="C91" s="6">
        <f t="shared" si="12"/>
        <v>315.00015941531143</v>
      </c>
      <c r="D91" s="6">
        <f t="shared" si="21"/>
        <v>86.64127324524047</v>
      </c>
      <c r="E91" s="6">
        <f t="shared" si="13"/>
        <v>26.408259240085002</v>
      </c>
      <c r="F91" s="8">
        <f t="shared" si="14"/>
        <v>0.76220033158384781</v>
      </c>
      <c r="G91" s="6">
        <f t="shared" si="15"/>
        <v>4.656117229423371</v>
      </c>
      <c r="H91" s="6">
        <f t="shared" si="16"/>
        <v>525.1385552532372</v>
      </c>
      <c r="I91" s="6">
        <f t="shared" si="17"/>
        <v>440.02745138147043</v>
      </c>
      <c r="J91" s="5"/>
      <c r="K91" s="1">
        <f t="shared" si="22"/>
        <v>0.76517999999999831</v>
      </c>
      <c r="L91" s="1">
        <f t="shared" si="23"/>
        <v>3.0224609999999909E-2</v>
      </c>
      <c r="M91" s="1">
        <f t="shared" si="18"/>
        <v>9.9162109472399701E-2</v>
      </c>
      <c r="N91" s="1">
        <f t="shared" si="19"/>
        <v>1.1899453136687965</v>
      </c>
    </row>
    <row r="92" spans="1:14">
      <c r="A92" s="1">
        <v>7.8999999999999904E-2</v>
      </c>
      <c r="B92" s="6">
        <f t="shared" si="20"/>
        <v>1031.7422274385133</v>
      </c>
      <c r="C92" s="6">
        <f t="shared" si="12"/>
        <v>314.47502086005818</v>
      </c>
      <c r="D92" s="6">
        <f t="shared" si="21"/>
        <v>87.673876920467805</v>
      </c>
      <c r="E92" s="6">
        <f t="shared" si="13"/>
        <v>26.722996830222687</v>
      </c>
      <c r="F92" s="8">
        <f t="shared" si="14"/>
        <v>0.76110804338892113</v>
      </c>
      <c r="G92" s="6">
        <f t="shared" si="15"/>
        <v>4.6339553673803602</v>
      </c>
      <c r="H92" s="6">
        <f t="shared" si="16"/>
        <v>522.63903738426177</v>
      </c>
      <c r="I92" s="6">
        <f t="shared" si="17"/>
        <v>438.56152979603792</v>
      </c>
      <c r="J92" s="5"/>
      <c r="K92" s="1">
        <f t="shared" si="22"/>
        <v>0.77498999999999829</v>
      </c>
      <c r="L92" s="1">
        <f t="shared" si="23"/>
        <v>3.0999599999999908E-2</v>
      </c>
      <c r="M92" s="1">
        <f t="shared" si="18"/>
        <v>0.1017047276639997</v>
      </c>
      <c r="N92" s="1">
        <f t="shared" si="19"/>
        <v>1.2204567319679964</v>
      </c>
    </row>
    <row r="93" spans="1:14">
      <c r="A93" s="1">
        <v>7.9999999999999905E-2</v>
      </c>
      <c r="B93" s="6">
        <f t="shared" si="20"/>
        <v>1030.0275323791016</v>
      </c>
      <c r="C93" s="6">
        <f t="shared" ref="C93:C104" si="24">C92-(H92*(A93-A92))</f>
        <v>313.95238182267394</v>
      </c>
      <c r="D93" s="6">
        <f t="shared" si="21"/>
        <v>88.704761800376602</v>
      </c>
      <c r="E93" s="6">
        <f t="shared" ref="E93:E104" si="25">(C92+C93)/2*(A93-A92)+E92</f>
        <v>27.037210531564053</v>
      </c>
      <c r="F93" s="8">
        <f t="shared" si="14"/>
        <v>0.76002095419116189</v>
      </c>
      <c r="G93" s="6">
        <f t="shared" si="15"/>
        <v>4.6119687542109107</v>
      </c>
      <c r="H93" s="6">
        <f t="shared" si="16"/>
        <v>520.1592848982732</v>
      </c>
      <c r="I93" s="6">
        <f t="shared" si="17"/>
        <v>437.10501405197954</v>
      </c>
      <c r="J93" s="5"/>
      <c r="K93" s="1">
        <f t="shared" si="22"/>
        <v>0.78479999999999828</v>
      </c>
      <c r="L93" s="1">
        <f t="shared" si="23"/>
        <v>3.1784399999999907E-2</v>
      </c>
      <c r="M93" s="1">
        <f t="shared" si="18"/>
        <v>0.1042795308959997</v>
      </c>
      <c r="N93" s="1">
        <f t="shared" si="19"/>
        <v>1.2513543707519963</v>
      </c>
    </row>
    <row r="94" spans="1:14">
      <c r="A94" s="1">
        <v>8.0999999999999905E-2</v>
      </c>
      <c r="B94" s="6">
        <f t="shared" si="20"/>
        <v>1028.3209729908358</v>
      </c>
      <c r="C94" s="6">
        <f t="shared" si="24"/>
        <v>313.43222253777566</v>
      </c>
      <c r="D94" s="6">
        <f t="shared" si="21"/>
        <v>89.733936053061583</v>
      </c>
      <c r="E94" s="6">
        <f t="shared" si="25"/>
        <v>27.350902833744279</v>
      </c>
      <c r="F94" s="8">
        <f t="shared" si="14"/>
        <v>0.7589390228785734</v>
      </c>
      <c r="G94" s="6">
        <f t="shared" si="15"/>
        <v>4.5901554548876771</v>
      </c>
      <c r="H94" s="6">
        <f t="shared" si="16"/>
        <v>517.69907955388851</v>
      </c>
      <c r="I94" s="6">
        <f t="shared" si="17"/>
        <v>435.65781444414182</v>
      </c>
      <c r="J94" s="5"/>
      <c r="K94" s="1">
        <f t="shared" si="22"/>
        <v>0.79460999999999826</v>
      </c>
      <c r="L94" s="1">
        <f t="shared" si="23"/>
        <v>3.2579009999999908E-2</v>
      </c>
      <c r="M94" s="1">
        <f t="shared" si="18"/>
        <v>0.1068865191683997</v>
      </c>
      <c r="N94" s="1">
        <f t="shared" si="19"/>
        <v>1.2826382300207964</v>
      </c>
    </row>
    <row r="95" spans="1:14">
      <c r="A95" s="1">
        <v>8.1999999999999906E-2</v>
      </c>
      <c r="B95" s="6">
        <f t="shared" si="20"/>
        <v>1026.6224851426723</v>
      </c>
      <c r="C95" s="6">
        <f t="shared" si="24"/>
        <v>312.91452345822177</v>
      </c>
      <c r="D95" s="6">
        <f t="shared" si="21"/>
        <v>90.76140778212833</v>
      </c>
      <c r="E95" s="6">
        <f t="shared" si="25"/>
        <v>27.664076206742276</v>
      </c>
      <c r="F95" s="8">
        <f t="shared" si="14"/>
        <v>0.75786220879310129</v>
      </c>
      <c r="G95" s="6">
        <f t="shared" si="15"/>
        <v>4.5685135617801196</v>
      </c>
      <c r="H95" s="6">
        <f t="shared" si="16"/>
        <v>515.25820619966339</v>
      </c>
      <c r="I95" s="6">
        <f t="shared" si="17"/>
        <v>434.21984240229676</v>
      </c>
      <c r="J95" s="5"/>
      <c r="K95" s="1">
        <f t="shared" si="22"/>
        <v>0.80441999999999825</v>
      </c>
      <c r="L95" s="1">
        <f t="shared" si="23"/>
        <v>3.3383429999999908E-2</v>
      </c>
      <c r="M95" s="1">
        <f t="shared" si="18"/>
        <v>0.1095256924811997</v>
      </c>
      <c r="N95" s="1">
        <f t="shared" si="19"/>
        <v>1.3143083097743964</v>
      </c>
    </row>
    <row r="96" spans="1:14">
      <c r="A96" s="1">
        <v>8.2999999999999893E-2</v>
      </c>
      <c r="B96" s="6">
        <f t="shared" si="20"/>
        <v>1024.9320054094444</v>
      </c>
      <c r="C96" s="6">
        <f t="shared" si="24"/>
        <v>312.39926525202213</v>
      </c>
      <c r="D96" s="6">
        <f t="shared" si="21"/>
        <v>91.787185027404377</v>
      </c>
      <c r="E96" s="6">
        <f t="shared" si="25"/>
        <v>27.976733101097395</v>
      </c>
      <c r="F96" s="8">
        <f t="shared" si="14"/>
        <v>0.75679047172420622</v>
      </c>
      <c r="G96" s="6">
        <f t="shared" si="15"/>
        <v>4.5470411941817028</v>
      </c>
      <c r="H96" s="6">
        <f t="shared" si="16"/>
        <v>512.83645272076842</v>
      </c>
      <c r="I96" s="6">
        <f t="shared" si="17"/>
        <v>432.79101047326373</v>
      </c>
      <c r="J96" s="5"/>
      <c r="K96" s="1">
        <f t="shared" si="22"/>
        <v>0.81422999999999812</v>
      </c>
      <c r="L96" s="1">
        <f t="shared" si="23"/>
        <v>3.4197659999999894E-2</v>
      </c>
      <c r="M96" s="1">
        <f t="shared" si="18"/>
        <v>0.11219705083439965</v>
      </c>
      <c r="N96" s="1">
        <f t="shared" si="19"/>
        <v>1.3463646100127957</v>
      </c>
    </row>
    <row r="97" spans="1:14">
      <c r="A97" s="1">
        <v>8.3999999999999894E-2</v>
      </c>
      <c r="B97" s="6">
        <f t="shared" si="20"/>
        <v>1023.2494710619</v>
      </c>
      <c r="C97" s="6">
        <f t="shared" si="24"/>
        <v>311.88642879930137</v>
      </c>
      <c r="D97" s="6">
        <f t="shared" si="21"/>
        <v>92.811275765640048</v>
      </c>
      <c r="E97" s="6">
        <f t="shared" si="25"/>
        <v>28.288875948123057</v>
      </c>
      <c r="F97" s="8">
        <f t="shared" si="14"/>
        <v>0.75572377190254691</v>
      </c>
      <c r="G97" s="6">
        <f t="shared" si="15"/>
        <v>4.5257364978467027</v>
      </c>
      <c r="H97" s="6">
        <f t="shared" si="16"/>
        <v>510.43360998674723</v>
      </c>
      <c r="I97" s="6">
        <f t="shared" si="17"/>
        <v>431.37123230336755</v>
      </c>
      <c r="J97" s="5"/>
      <c r="K97" s="1">
        <f t="shared" si="22"/>
        <v>0.82403999999999811</v>
      </c>
      <c r="L97" s="1">
        <f t="shared" si="23"/>
        <v>3.5021699999999892E-2</v>
      </c>
      <c r="M97" s="1">
        <f t="shared" si="18"/>
        <v>0.11490059422799964</v>
      </c>
      <c r="N97" s="1">
        <f t="shared" si="19"/>
        <v>1.3788071307359957</v>
      </c>
    </row>
    <row r="98" spans="1:14">
      <c r="A98" s="1">
        <v>8.4999999999999895E-2</v>
      </c>
      <c r="B98" s="6">
        <f t="shared" si="20"/>
        <v>1021.5748200569109</v>
      </c>
      <c r="C98" s="6">
        <f t="shared" si="24"/>
        <v>311.37599518931461</v>
      </c>
      <c r="D98" s="6">
        <f t="shared" si="21"/>
        <v>93.833687911199448</v>
      </c>
      <c r="E98" s="6">
        <f t="shared" si="25"/>
        <v>28.600507160117363</v>
      </c>
      <c r="F98" s="8">
        <f t="shared" si="14"/>
        <v>0.7546620699937745</v>
      </c>
      <c r="G98" s="6">
        <f t="shared" si="15"/>
        <v>4.5045976445364504</v>
      </c>
      <c r="H98" s="6">
        <f t="shared" si="16"/>
        <v>508.04947180034014</v>
      </c>
      <c r="I98" s="6">
        <f t="shared" si="17"/>
        <v>429.96042262122762</v>
      </c>
      <c r="J98" s="5"/>
      <c r="K98" s="1">
        <f t="shared" si="22"/>
        <v>0.83384999999999809</v>
      </c>
      <c r="L98" s="1">
        <f t="shared" si="23"/>
        <v>3.5855549999999889E-2</v>
      </c>
      <c r="M98" s="1">
        <f t="shared" si="18"/>
        <v>0.11763632266199964</v>
      </c>
      <c r="N98" s="1">
        <f t="shared" si="19"/>
        <v>1.4116358719439956</v>
      </c>
    </row>
    <row r="99" spans="1:14">
      <c r="A99" s="1">
        <v>8.5999999999999896E-2</v>
      </c>
      <c r="B99" s="6">
        <f t="shared" si="20"/>
        <v>1019.9079910278494</v>
      </c>
      <c r="C99" s="6">
        <f t="shared" si="24"/>
        <v>310.86794571751426</v>
      </c>
      <c r="D99" s="6">
        <f t="shared" si="21"/>
        <v>94.854429316741829</v>
      </c>
      <c r="E99" s="6">
        <f t="shared" si="25"/>
        <v>28.911629130570777</v>
      </c>
      <c r="F99" s="8">
        <f t="shared" si="14"/>
        <v>0.75360532709242978</v>
      </c>
      <c r="G99" s="6">
        <f t="shared" si="15"/>
        <v>4.4836228315746887</v>
      </c>
      <c r="H99" s="6">
        <f t="shared" si="16"/>
        <v>505.68383484733533</v>
      </c>
      <c r="I99" s="6">
        <f t="shared" si="17"/>
        <v>428.55849722086788</v>
      </c>
      <c r="J99" s="5"/>
      <c r="K99" s="1">
        <f t="shared" si="22"/>
        <v>0.84365999999999808</v>
      </c>
      <c r="L99" s="1">
        <f t="shared" si="23"/>
        <v>3.6699209999999885E-2</v>
      </c>
      <c r="M99" s="1">
        <f t="shared" si="18"/>
        <v>0.12040423613639963</v>
      </c>
      <c r="N99" s="1">
        <f t="shared" si="19"/>
        <v>1.4448508336367956</v>
      </c>
    </row>
    <row r="100" spans="1:14">
      <c r="A100" s="1">
        <v>8.6999999999999897E-2</v>
      </c>
      <c r="B100" s="6">
        <f t="shared" si="20"/>
        <v>1018.248923275129</v>
      </c>
      <c r="C100" s="6">
        <f t="shared" si="24"/>
        <v>310.36226188266693</v>
      </c>
      <c r="D100" s="6">
        <f t="shared" si="21"/>
        <v>95.873507773893323</v>
      </c>
      <c r="E100" s="6">
        <f t="shared" si="25"/>
        <v>29.222244234370869</v>
      </c>
      <c r="F100" s="8">
        <f t="shared" si="14"/>
        <v>0.75255350471594729</v>
      </c>
      <c r="G100" s="6">
        <f t="shared" si="15"/>
        <v>4.4628102814119259</v>
      </c>
      <c r="H100" s="6">
        <f t="shared" si="16"/>
        <v>503.33649864743421</v>
      </c>
      <c r="I100" s="6">
        <f t="shared" si="17"/>
        <v>427.165372945142</v>
      </c>
      <c r="J100" s="5"/>
      <c r="K100" s="1">
        <f t="shared" si="22"/>
        <v>0.85346999999999806</v>
      </c>
      <c r="L100" s="1">
        <f t="shared" si="23"/>
        <v>3.7552679999999887E-2</v>
      </c>
      <c r="M100" s="1">
        <f t="shared" si="18"/>
        <v>0.12320433465119963</v>
      </c>
      <c r="N100" s="1">
        <f t="shared" si="19"/>
        <v>1.4784520158143957</v>
      </c>
    </row>
    <row r="101" spans="1:14">
      <c r="A101" s="1">
        <v>8.7999999999999898E-2</v>
      </c>
      <c r="B101" s="6">
        <f t="shared" si="20"/>
        <v>1016.5975567569064</v>
      </c>
      <c r="C101" s="6">
        <f t="shared" si="24"/>
        <v>309.85892538401947</v>
      </c>
      <c r="D101" s="6">
        <f t="shared" si="21"/>
        <v>96.890931013909338</v>
      </c>
      <c r="E101" s="6">
        <f t="shared" si="25"/>
        <v>29.532354828004213</v>
      </c>
      <c r="F101" s="8">
        <f t="shared" si="14"/>
        <v>0.75150656479876055</v>
      </c>
      <c r="G101" s="6">
        <f t="shared" si="15"/>
        <v>4.4421582411985217</v>
      </c>
      <c r="H101" s="6">
        <f t="shared" si="16"/>
        <v>501.00726550610244</v>
      </c>
      <c r="I101" s="6">
        <f t="shared" si="17"/>
        <v>425.78096766946749</v>
      </c>
      <c r="J101" s="5"/>
      <c r="K101" s="1">
        <f t="shared" si="22"/>
        <v>0.86327999999999805</v>
      </c>
      <c r="L101" s="1">
        <f t="shared" si="23"/>
        <v>3.8415959999999888E-2</v>
      </c>
      <c r="M101" s="1">
        <f t="shared" si="18"/>
        <v>0.12603661820639964</v>
      </c>
      <c r="N101" s="1">
        <f t="shared" si="19"/>
        <v>1.5124394184767955</v>
      </c>
    </row>
    <row r="102" spans="1:14">
      <c r="A102" s="1">
        <v>8.8999999999999899E-2</v>
      </c>
      <c r="B102" s="6">
        <f t="shared" si="20"/>
        <v>1014.9538320799435</v>
      </c>
      <c r="C102" s="6">
        <f t="shared" si="24"/>
        <v>309.3579181185134</v>
      </c>
      <c r="D102" s="6">
        <f t="shared" si="21"/>
        <v>97.906706708327775</v>
      </c>
      <c r="E102" s="6">
        <f t="shared" si="25"/>
        <v>29.84196324975548</v>
      </c>
      <c r="F102" s="8">
        <f t="shared" si="14"/>
        <v>0.75046446968650793</v>
      </c>
      <c r="G102" s="6">
        <f t="shared" si="15"/>
        <v>4.4216649823663374</v>
      </c>
      <c r="H102" s="6">
        <f t="shared" si="16"/>
        <v>498.69594046738627</v>
      </c>
      <c r="I102" s="6">
        <f t="shared" si="17"/>
        <v>424.40520028586178</v>
      </c>
      <c r="J102" s="5"/>
      <c r="K102" s="1">
        <f t="shared" si="22"/>
        <v>0.87308999999999803</v>
      </c>
      <c r="L102" s="1">
        <f t="shared" si="23"/>
        <v>3.9289049999999888E-2</v>
      </c>
      <c r="M102" s="1">
        <f t="shared" si="18"/>
        <v>0.12890108680199963</v>
      </c>
      <c r="N102" s="1">
        <f t="shared" si="19"/>
        <v>1.5468130416239956</v>
      </c>
    </row>
    <row r="103" spans="1:14">
      <c r="A103" s="1">
        <v>8.99999999999999E-2</v>
      </c>
      <c r="B103" s="6">
        <f t="shared" si="20"/>
        <v>1013.3176904906205</v>
      </c>
      <c r="C103" s="6">
        <f t="shared" si="24"/>
        <v>308.85922217804602</v>
      </c>
      <c r="D103" s="6">
        <f t="shared" si="21"/>
        <v>98.920842469613049</v>
      </c>
      <c r="E103" s="6">
        <f t="shared" si="25"/>
        <v>30.151071819903759</v>
      </c>
      <c r="F103" s="8">
        <f t="shared" si="14"/>
        <v>0.74942718213033577</v>
      </c>
      <c r="G103" s="6">
        <f t="shared" si="15"/>
        <v>4.4013288002187174</v>
      </c>
      <c r="H103" s="6">
        <f t="shared" si="16"/>
        <v>496.40233126766896</v>
      </c>
      <c r="I103" s="6">
        <f t="shared" si="17"/>
        <v>423.03799068727199</v>
      </c>
      <c r="J103" s="5"/>
      <c r="K103" s="1">
        <f t="shared" si="22"/>
        <v>0.88289999999999802</v>
      </c>
      <c r="L103" s="1">
        <f t="shared" si="23"/>
        <v>4.0171949999999887E-2</v>
      </c>
      <c r="M103" s="1">
        <f t="shared" si="18"/>
        <v>0.13179774043799963</v>
      </c>
      <c r="N103" s="1">
        <f t="shared" si="19"/>
        <v>1.5815728852559956</v>
      </c>
    </row>
    <row r="104" spans="1:14">
      <c r="A104" s="1">
        <v>9.09999999999999E-2</v>
      </c>
      <c r="B104" s="6">
        <f t="shared" si="20"/>
        <v>1011.6890738661042</v>
      </c>
      <c r="C104" s="6">
        <f t="shared" si="24"/>
        <v>308.36281984677834</v>
      </c>
      <c r="D104" s="6">
        <f t="shared" si="21"/>
        <v>99.933345851791415</v>
      </c>
      <c r="E104" s="6">
        <f t="shared" si="25"/>
        <v>30.459682840916173</v>
      </c>
      <c r="F104" s="8">
        <f t="shared" si="14"/>
        <v>0.74839466528129905</v>
      </c>
      <c r="G104" s="6">
        <f t="shared" si="15"/>
        <v>4.381148013528648</v>
      </c>
      <c r="H104" s="6">
        <f t="shared" si="16"/>
        <v>494.12624829034894</v>
      </c>
      <c r="I104" s="6">
        <f t="shared" si="17"/>
        <v>421.67925975219515</v>
      </c>
      <c r="J104" s="5"/>
      <c r="K104" s="1">
        <f t="shared" si="22"/>
        <v>0.89270999999999801</v>
      </c>
      <c r="L104" s="1">
        <f t="shared" si="23"/>
        <v>4.1064659999999885E-2</v>
      </c>
      <c r="M104" s="1">
        <f t="shared" si="18"/>
        <v>0.13472657911439961</v>
      </c>
      <c r="N104" s="1">
        <f t="shared" si="19"/>
        <v>1.6167189493727954</v>
      </c>
    </row>
    <row r="105" spans="1:14">
      <c r="A105" s="1">
        <v>9.1999999999999901E-2</v>
      </c>
      <c r="B105" s="6">
        <f t="shared" si="20"/>
        <v>1010.0679247056634</v>
      </c>
      <c r="C105" s="6">
        <f t="shared" ref="C105:C113" si="26">C104-(H104*(A105-A104))</f>
        <v>307.86869359848799</v>
      </c>
      <c r="D105" s="6">
        <f t="shared" si="21"/>
        <v>100.9442243510773</v>
      </c>
      <c r="E105" s="6">
        <f t="shared" ref="E105:E113" si="27">(C104+C105)/2*(A105-A104)+E104</f>
        <v>30.767798597638805</v>
      </c>
      <c r="F105" s="8">
        <f t="shared" ref="F105:F113" si="28">0.107+(2.08*10^-3)*(B105/3.28084)</f>
        <v>0.74736688268485507</v>
      </c>
      <c r="G105" s="6">
        <f t="shared" si="15"/>
        <v>4.3611209641448863</v>
      </c>
      <c r="H105" s="6">
        <f t="shared" si="16"/>
        <v>491.86750452141763</v>
      </c>
      <c r="I105" s="6">
        <f t="shared" si="17"/>
        <v>420.32892932958055</v>
      </c>
      <c r="J105" s="5"/>
      <c r="K105" s="1">
        <f t="shared" si="22"/>
        <v>0.90251999999999799</v>
      </c>
      <c r="L105" s="1">
        <f t="shared" si="23"/>
        <v>4.1967179999999882E-2</v>
      </c>
      <c r="M105" s="1">
        <f t="shared" si="18"/>
        <v>0.1376876028311996</v>
      </c>
      <c r="N105" s="1">
        <f t="shared" si="19"/>
        <v>1.6522512339743951</v>
      </c>
    </row>
    <row r="106" spans="1:14">
      <c r="A106" s="1">
        <v>9.2999999999999902E-2</v>
      </c>
      <c r="B106" s="6">
        <f t="shared" si="20"/>
        <v>1008.4541861221294</v>
      </c>
      <c r="C106" s="6">
        <f t="shared" si="26"/>
        <v>307.3768260939666</v>
      </c>
      <c r="D106" s="6">
        <f t="shared" si="21"/>
        <v>101.9534854064912</v>
      </c>
      <c r="E106" s="6">
        <f t="shared" si="27"/>
        <v>31.075421357485034</v>
      </c>
      <c r="F106" s="8">
        <f t="shared" si="28"/>
        <v>0.74634379827545061</v>
      </c>
      <c r="G106" s="6">
        <f t="shared" si="15"/>
        <v>4.3412460166058651</v>
      </c>
      <c r="H106" s="6">
        <f t="shared" si="16"/>
        <v>489.62591550591338</v>
      </c>
      <c r="I106" s="6">
        <f t="shared" si="17"/>
        <v>418.98692222400791</v>
      </c>
      <c r="J106" s="5"/>
      <c r="K106" s="1">
        <f t="shared" si="22"/>
        <v>0.91232999999999798</v>
      </c>
      <c r="L106" s="1">
        <f t="shared" si="23"/>
        <v>4.2879509999999878E-2</v>
      </c>
      <c r="M106" s="1">
        <f t="shared" si="18"/>
        <v>0.1406808115883996</v>
      </c>
      <c r="N106" s="1">
        <f t="shared" si="19"/>
        <v>1.688169739060795</v>
      </c>
    </row>
    <row r="107" spans="1:14">
      <c r="A107" s="1">
        <v>9.3999999999999903E-2</v>
      </c>
      <c r="B107" s="6">
        <f t="shared" si="20"/>
        <v>1006.8478018335009</v>
      </c>
      <c r="C107" s="6">
        <f t="shared" si="26"/>
        <v>306.88720017846066</v>
      </c>
      <c r="D107" s="6">
        <f t="shared" si="21"/>
        <v>102.96113640046902</v>
      </c>
      <c r="E107" s="6">
        <f t="shared" si="27"/>
        <v>31.382553370621249</v>
      </c>
      <c r="F107" s="8">
        <f t="shared" si="28"/>
        <v>0.74532537637119822</v>
      </c>
      <c r="G107" s="6">
        <f t="shared" si="15"/>
        <v>4.3215215577612316</v>
      </c>
      <c r="H107" s="6">
        <f t="shared" si="16"/>
        <v>487.40129930523722</v>
      </c>
      <c r="I107" s="6">
        <f t="shared" si="17"/>
        <v>417.65316218113742</v>
      </c>
      <c r="J107" s="5"/>
      <c r="K107" s="1">
        <f t="shared" si="22"/>
        <v>0.92213999999999796</v>
      </c>
      <c r="L107" s="1">
        <f t="shared" si="23"/>
        <v>4.380164999999988E-2</v>
      </c>
      <c r="M107" s="1">
        <f t="shared" si="18"/>
        <v>0.1437062053859996</v>
      </c>
      <c r="N107" s="1">
        <f t="shared" si="19"/>
        <v>1.7244744646319952</v>
      </c>
    </row>
    <row r="108" spans="1:14">
      <c r="A108" s="1">
        <v>9.4999999999999904E-2</v>
      </c>
      <c r="B108" s="6">
        <f t="shared" si="20"/>
        <v>1005.2487161546883</v>
      </c>
      <c r="C108" s="6">
        <f t="shared" si="26"/>
        <v>306.39979887915541</v>
      </c>
      <c r="D108" s="6">
        <f t="shared" si="21"/>
        <v>103.96718465946311</v>
      </c>
      <c r="E108" s="6">
        <f t="shared" si="27"/>
        <v>31.689196870150056</v>
      </c>
      <c r="F108" s="8">
        <f t="shared" si="28"/>
        <v>0.74431158166864331</v>
      </c>
      <c r="G108" s="6">
        <f t="shared" si="15"/>
        <v>4.3019459964008151</v>
      </c>
      <c r="H108" s="6">
        <f t="shared" si="16"/>
        <v>485.19347645530581</v>
      </c>
      <c r="I108" s="6">
        <f t="shared" si="17"/>
        <v>416.32757387342423</v>
      </c>
      <c r="J108" s="5"/>
      <c r="K108" s="1">
        <f t="shared" si="22"/>
        <v>0.93194999999999795</v>
      </c>
      <c r="L108" s="1">
        <f t="shared" si="23"/>
        <v>4.473359999999988E-2</v>
      </c>
      <c r="M108" s="1">
        <f t="shared" si="18"/>
        <v>0.1467637842239996</v>
      </c>
      <c r="N108" s="1">
        <f t="shared" si="19"/>
        <v>1.7611654106879953</v>
      </c>
    </row>
    <row r="109" spans="1:14">
      <c r="A109" s="1">
        <v>9.5999999999999905E-2</v>
      </c>
      <c r="B109" s="6">
        <f t="shared" si="20"/>
        <v>1003.6568739893945</v>
      </c>
      <c r="C109" s="6">
        <f t="shared" si="26"/>
        <v>305.91460540270009</v>
      </c>
      <c r="D109" s="6">
        <f t="shared" si="21"/>
        <v>104.97163745453514</v>
      </c>
      <c r="E109" s="6">
        <f t="shared" si="27"/>
        <v>31.995354072290983</v>
      </c>
      <c r="F109" s="8">
        <f t="shared" si="28"/>
        <v>0.74330237923761622</v>
      </c>
      <c r="G109" s="6">
        <f t="shared" si="15"/>
        <v>4.2825177628908699</v>
      </c>
      <c r="H109" s="6">
        <f t="shared" si="16"/>
        <v>483.00226992552547</v>
      </c>
      <c r="I109" s="6">
        <f t="shared" si="17"/>
        <v>415.01008288609182</v>
      </c>
      <c r="J109" s="5"/>
      <c r="K109" s="1">
        <f t="shared" si="22"/>
        <v>0.94175999999999793</v>
      </c>
      <c r="L109" s="1">
        <f t="shared" si="23"/>
        <v>4.567535999999988E-2</v>
      </c>
      <c r="M109" s="1">
        <f t="shared" si="18"/>
        <v>0.14985354810239962</v>
      </c>
      <c r="N109" s="1">
        <f t="shared" si="19"/>
        <v>1.7982425772287955</v>
      </c>
    </row>
    <row r="110" spans="1:14">
      <c r="A110" s="1">
        <v>9.6999999999999906E-2</v>
      </c>
      <c r="B110" s="6">
        <f t="shared" si="20"/>
        <v>1002.0722208221321</v>
      </c>
      <c r="C110" s="6">
        <f t="shared" si="26"/>
        <v>305.43160313277457</v>
      </c>
      <c r="D110" s="6">
        <f t="shared" si="21"/>
        <v>105.97450200194091</v>
      </c>
      <c r="E110" s="6">
        <f t="shared" si="27"/>
        <v>32.301027176558719</v>
      </c>
      <c r="F110" s="8">
        <f t="shared" si="28"/>
        <v>0.7422977345161712</v>
      </c>
      <c r="G110" s="6">
        <f t="shared" si="15"/>
        <v>4.2632353088174249</v>
      </c>
      <c r="H110" s="6">
        <f t="shared" ref="H110:H141" si="29">G110/((4/3*3.14159*($G$5*0.0254/2)^3)*$G$6)</f>
        <v>480.82750507856741</v>
      </c>
      <c r="I110" s="6">
        <f t="shared" si="17"/>
        <v>413.70061570336003</v>
      </c>
      <c r="J110" s="5"/>
      <c r="K110" s="1">
        <f t="shared" si="22"/>
        <v>0.95156999999999792</v>
      </c>
      <c r="L110" s="1">
        <f t="shared" si="23"/>
        <v>4.6626929999999879E-2</v>
      </c>
      <c r="M110" s="1">
        <f t="shared" si="18"/>
        <v>0.15297549702119961</v>
      </c>
      <c r="N110" s="1">
        <f t="shared" si="19"/>
        <v>1.8357059642543954</v>
      </c>
    </row>
    <row r="111" spans="1:14">
      <c r="A111" s="1">
        <v>9.7999999999999907E-2</v>
      </c>
      <c r="B111" s="6">
        <f t="shared" si="20"/>
        <v>1000.49470271037</v>
      </c>
      <c r="C111" s="6">
        <f t="shared" si="26"/>
        <v>304.95077562769598</v>
      </c>
      <c r="D111" s="6">
        <f t="shared" si="21"/>
        <v>106.97578546370717</v>
      </c>
      <c r="E111" s="6">
        <f t="shared" si="27"/>
        <v>32.606218365938958</v>
      </c>
      <c r="F111" s="8">
        <f t="shared" si="28"/>
        <v>0.74129761330560773</v>
      </c>
      <c r="G111" s="6">
        <f t="shared" si="15"/>
        <v>4.2440971066365796</v>
      </c>
      <c r="H111" s="6">
        <f t="shared" si="29"/>
        <v>478.66900963092633</v>
      </c>
      <c r="I111" s="6">
        <f t="shared" si="17"/>
        <v>412.39909969492112</v>
      </c>
      <c r="J111" s="5"/>
      <c r="K111" s="1">
        <f t="shared" si="22"/>
        <v>0.9613799999999979</v>
      </c>
      <c r="L111" s="1">
        <f t="shared" si="23"/>
        <v>4.7588309999999877E-2</v>
      </c>
      <c r="M111" s="1">
        <f t="shared" si="18"/>
        <v>0.15612963098039959</v>
      </c>
      <c r="N111" s="1">
        <f t="shared" si="19"/>
        <v>1.8735555717647951</v>
      </c>
    </row>
    <row r="112" spans="1:14">
      <c r="A112" s="1">
        <v>9.8999999999999894E-2</v>
      </c>
      <c r="B112" s="6">
        <f t="shared" si="20"/>
        <v>998.92426627681243</v>
      </c>
      <c r="C112" s="6">
        <f t="shared" si="26"/>
        <v>304.47210661806503</v>
      </c>
      <c r="D112" s="6">
        <f t="shared" si="21"/>
        <v>107.97549494820075</v>
      </c>
      <c r="E112" s="6">
        <f t="shared" si="27"/>
        <v>32.910929807061834</v>
      </c>
      <c r="F112" s="8">
        <f t="shared" si="28"/>
        <v>0.74030198176557527</v>
      </c>
      <c r="G112" s="6">
        <f t="shared" si="15"/>
        <v>4.2251016493316058</v>
      </c>
      <c r="H112" s="6">
        <f t="shared" si="29"/>
        <v>476.52661361424703</v>
      </c>
      <c r="I112" s="6">
        <f t="shared" si="17"/>
        <v>411.10546310265943</v>
      </c>
      <c r="J112" s="5"/>
      <c r="K112" s="1">
        <f t="shared" si="22"/>
        <v>0.97118999999999778</v>
      </c>
      <c r="L112" s="1">
        <f t="shared" si="23"/>
        <v>4.855949999999986E-2</v>
      </c>
      <c r="M112" s="1">
        <f t="shared" si="18"/>
        <v>0.15931594997999954</v>
      </c>
      <c r="N112" s="1">
        <f t="shared" si="19"/>
        <v>1.9117913997599945</v>
      </c>
    </row>
    <row r="113" spans="1:14">
      <c r="A113" s="1">
        <v>9.9999999999999895E-2</v>
      </c>
      <c r="B113" s="6">
        <f t="shared" si="20"/>
        <v>997.36085870180239</v>
      </c>
      <c r="C113" s="6">
        <f t="shared" si="26"/>
        <v>303.9955800044508</v>
      </c>
      <c r="D113" s="6">
        <f t="shared" si="21"/>
        <v>108.97363751069005</v>
      </c>
      <c r="E113" s="6">
        <f t="shared" si="27"/>
        <v>33.215163650373093</v>
      </c>
      <c r="F113" s="8">
        <f t="shared" si="28"/>
        <v>0.73931080640925773</v>
      </c>
      <c r="G113" s="6">
        <f t="shared" si="15"/>
        <v>4.206247450076674</v>
      </c>
      <c r="H113" s="6">
        <f t="shared" si="29"/>
        <v>474.40014933739769</v>
      </c>
      <c r="I113" s="6">
        <f t="shared" si="17"/>
        <v>409.81963502760902</v>
      </c>
      <c r="J113" s="5"/>
      <c r="K113" s="1">
        <f t="shared" si="22"/>
        <v>0.98099999999999776</v>
      </c>
      <c r="L113" s="1">
        <f t="shared" si="23"/>
        <v>4.9540499999999855E-2</v>
      </c>
      <c r="M113" s="1">
        <f t="shared" si="18"/>
        <v>0.16253445401999952</v>
      </c>
      <c r="N113" s="1">
        <f t="shared" si="19"/>
        <v>1.9504134482399942</v>
      </c>
    </row>
    <row r="114" spans="1:14">
      <c r="A114" s="1">
        <v>0.10100000000000001</v>
      </c>
      <c r="B114" s="6">
        <f t="shared" si="20"/>
        <v>995.80442771585012</v>
      </c>
      <c r="C114" s="6">
        <f t="shared" ref="C114:C177" si="30">C113-(H113*(A114-A113))</f>
        <v>303.52117985511336</v>
      </c>
      <c r="D114" s="6">
        <f t="shared" si="21"/>
        <v>109.97022015389899</v>
      </c>
      <c r="E114" s="6">
        <f t="shared" ref="E114:E177" si="31">(C113+C114)/2*(A114-A113)+E113</f>
        <v>33.51892203030291</v>
      </c>
      <c r="F114" s="8">
        <f t="shared" ref="F114:F177" si="32">0.107+(2.08*10^-3)*(B114/3.28084)</f>
        <v>0.73832405409863588</v>
      </c>
      <c r="G114" s="6">
        <f t="shared" si="15"/>
        <v>4.1875330419070771</v>
      </c>
      <c r="H114" s="6">
        <f t="shared" si="29"/>
        <v>472.28945134927625</v>
      </c>
      <c r="I114" s="6">
        <f t="shared" si="17"/>
        <v>408.54154541714433</v>
      </c>
      <c r="K114" s="1">
        <f t="shared" ref="K114:K177" si="33">$G$8*(A114-A113)+K113</f>
        <v>0.99080999999999886</v>
      </c>
      <c r="L114" s="1">
        <f t="shared" ref="L114:L177" si="34">K114*(A114-A113)+L113</f>
        <v>5.0531309999999968E-2</v>
      </c>
      <c r="M114" s="1">
        <f t="shared" si="18"/>
        <v>0.16578514310039991</v>
      </c>
      <c r="N114" s="1">
        <f t="shared" si="19"/>
        <v>1.9894217172047988</v>
      </c>
    </row>
    <row r="115" spans="1:14">
      <c r="A115" s="1">
        <v>0.10199999999999999</v>
      </c>
      <c r="B115" s="6">
        <f t="shared" si="20"/>
        <v>994.25492159228531</v>
      </c>
      <c r="C115" s="6">
        <f t="shared" si="30"/>
        <v>303.04889040376406</v>
      </c>
      <c r="D115" s="6">
        <f t="shared" si="21"/>
        <v>110.96524982855306</v>
      </c>
      <c r="E115" s="6">
        <f t="shared" si="31"/>
        <v>33.822207065432345</v>
      </c>
      <c r="F115" s="8">
        <f t="shared" si="32"/>
        <v>0.73734169203982936</v>
      </c>
      <c r="G115" s="6">
        <f t="shared" si="15"/>
        <v>4.1689569773958155</v>
      </c>
      <c r="H115" s="6">
        <f t="shared" si="29"/>
        <v>470.19435640233417</v>
      </c>
      <c r="I115" s="6">
        <f t="shared" si="17"/>
        <v>407.27112505240029</v>
      </c>
      <c r="K115" s="1">
        <f t="shared" si="33"/>
        <v>1.0006199999999987</v>
      </c>
      <c r="L115" s="1">
        <f t="shared" si="34"/>
        <v>5.1531929999999955E-2</v>
      </c>
      <c r="M115" s="1">
        <f t="shared" si="18"/>
        <v>0.16906801722119985</v>
      </c>
      <c r="N115" s="1">
        <f t="shared" si="19"/>
        <v>2.0288162066543984</v>
      </c>
    </row>
    <row r="116" spans="1:14">
      <c r="A116" s="1">
        <v>0.10299999999999999</v>
      </c>
      <c r="B116" s="6">
        <f t="shared" si="20"/>
        <v>992.71228914002631</v>
      </c>
      <c r="C116" s="6">
        <f t="shared" si="30"/>
        <v>302.57869604736175</v>
      </c>
      <c r="D116" s="6">
        <f t="shared" si="21"/>
        <v>111.95873343391921</v>
      </c>
      <c r="E116" s="6">
        <f t="shared" si="31"/>
        <v>34.125020858657905</v>
      </c>
      <c r="F116" s="8">
        <f t="shared" si="32"/>
        <v>0.73636368777851247</v>
      </c>
      <c r="G116" s="6">
        <f t="shared" si="15"/>
        <v>4.1505178283363673</v>
      </c>
      <c r="H116" s="6">
        <f t="shared" si="29"/>
        <v>468.11470341679779</v>
      </c>
      <c r="I116" s="6">
        <f t="shared" si="17"/>
        <v>406.0083055359147</v>
      </c>
      <c r="K116" s="1">
        <f t="shared" si="33"/>
        <v>1.0104299999999988</v>
      </c>
      <c r="L116" s="1">
        <f t="shared" si="34"/>
        <v>5.2542359999999955E-2</v>
      </c>
      <c r="M116" s="1">
        <f t="shared" si="18"/>
        <v>0.17238307638239986</v>
      </c>
      <c r="N116" s="1">
        <f t="shared" si="19"/>
        <v>2.0685969165887981</v>
      </c>
    </row>
    <row r="117" spans="1:14">
      <c r="A117" s="1">
        <v>0.104</v>
      </c>
      <c r="B117" s="6">
        <f t="shared" si="20"/>
        <v>991.17647969646828</v>
      </c>
      <c r="C117" s="6">
        <f t="shared" si="30"/>
        <v>302.11058134394494</v>
      </c>
      <c r="D117" s="6">
        <f t="shared" si="21"/>
        <v>112.95067781833744</v>
      </c>
      <c r="E117" s="6">
        <f t="shared" si="31"/>
        <v>34.427365497353556</v>
      </c>
      <c r="F117" s="8">
        <f t="shared" si="32"/>
        <v>0.73539000919540554</v>
      </c>
      <c r="G117" s="6">
        <f t="shared" si="15"/>
        <v>4.1322141854315513</v>
      </c>
      <c r="H117" s="6">
        <f t="shared" si="29"/>
        <v>466.05033344557677</v>
      </c>
      <c r="I117" s="6">
        <f t="shared" si="17"/>
        <v>404.75301927949039</v>
      </c>
      <c r="K117" s="1">
        <f t="shared" si="33"/>
        <v>1.0202399999999989</v>
      </c>
      <c r="L117" s="1">
        <f t="shared" si="34"/>
        <v>5.3562599999999953E-2</v>
      </c>
      <c r="M117" s="1">
        <f t="shared" si="18"/>
        <v>0.17573032058399984</v>
      </c>
      <c r="N117" s="1">
        <f t="shared" si="19"/>
        <v>2.1087638470079981</v>
      </c>
    </row>
    <row r="118" spans="1:14">
      <c r="A118" s="1">
        <v>0.105</v>
      </c>
      <c r="B118" s="6">
        <f t="shared" si="20"/>
        <v>989.64744312048663</v>
      </c>
      <c r="C118" s="6">
        <f t="shared" si="30"/>
        <v>301.64453101049935</v>
      </c>
      <c r="D118" s="6">
        <f t="shared" si="21"/>
        <v>113.94108977974592</v>
      </c>
      <c r="E118" s="6">
        <f t="shared" si="31"/>
        <v>34.72924305353078</v>
      </c>
      <c r="F118" s="8">
        <f t="shared" si="32"/>
        <v>0.73442062450183876</v>
      </c>
      <c r="G118" s="6">
        <f t="shared" si="15"/>
        <v>4.1140446579883125</v>
      </c>
      <c r="H118" s="6">
        <f t="shared" si="29"/>
        <v>464.00108963984081</v>
      </c>
      <c r="I118" s="6">
        <f t="shared" si="17"/>
        <v>403.50519949227203</v>
      </c>
      <c r="K118" s="1">
        <f t="shared" si="33"/>
        <v>1.030049999999999</v>
      </c>
      <c r="L118" s="1">
        <f t="shared" si="34"/>
        <v>5.4592649999999951E-2</v>
      </c>
      <c r="M118" s="1">
        <f t="shared" si="18"/>
        <v>0.17910974982599984</v>
      </c>
      <c r="N118" s="1">
        <f t="shared" si="19"/>
        <v>2.1493169979119982</v>
      </c>
    </row>
    <row r="119" spans="1:14">
      <c r="A119" s="1">
        <v>0.106</v>
      </c>
      <c r="B119" s="6">
        <f t="shared" si="20"/>
        <v>988.12512978555264</v>
      </c>
      <c r="C119" s="6">
        <f t="shared" si="30"/>
        <v>301.1805299208595</v>
      </c>
      <c r="D119" s="6">
        <f t="shared" si="21"/>
        <v>114.92997606619896</v>
      </c>
      <c r="E119" s="6">
        <f t="shared" si="31"/>
        <v>35.030655583996463</v>
      </c>
      <c r="F119" s="8">
        <f t="shared" si="32"/>
        <v>0.7334555022353878</v>
      </c>
      <c r="G119" s="6">
        <f t="shared" si="15"/>
        <v>4.096007873618321</v>
      </c>
      <c r="H119" s="6">
        <f t="shared" si="29"/>
        <v>461.96681721525141</v>
      </c>
      <c r="I119" s="6">
        <f t="shared" si="17"/>
        <v>402.2647801690328</v>
      </c>
      <c r="K119" s="1">
        <f t="shared" si="33"/>
        <v>1.0398599999999991</v>
      </c>
      <c r="L119" s="1">
        <f t="shared" si="34"/>
        <v>5.5632509999999954E-2</v>
      </c>
      <c r="M119" s="1">
        <f t="shared" si="18"/>
        <v>0.18252136410839984</v>
      </c>
      <c r="N119" s="1">
        <f t="shared" si="19"/>
        <v>2.1902563693007981</v>
      </c>
    </row>
    <row r="120" spans="1:14">
      <c r="A120" s="1">
        <v>0.107</v>
      </c>
      <c r="B120" s="6">
        <f t="shared" si="20"/>
        <v>986.60949057296023</v>
      </c>
      <c r="C120" s="6">
        <f t="shared" si="30"/>
        <v>300.71856310364427</v>
      </c>
      <c r="D120" s="6">
        <f t="shared" si="21"/>
        <v>115.9173433763782</v>
      </c>
      <c r="E120" s="6">
        <f t="shared" si="31"/>
        <v>35.331605130508713</v>
      </c>
      <c r="F120" s="8">
        <f t="shared" si="32"/>
        <v>0.73249461125558013</v>
      </c>
      <c r="G120" s="6">
        <f t="shared" si="15"/>
        <v>4.0781024779442543</v>
      </c>
      <c r="H120" s="6">
        <f t="shared" si="29"/>
        <v>459.94736341883544</v>
      </c>
      <c r="I120" s="6">
        <f t="shared" si="17"/>
        <v>401.03169607866687</v>
      </c>
      <c r="K120" s="1">
        <f t="shared" si="33"/>
        <v>1.0496699999999992</v>
      </c>
      <c r="L120" s="1">
        <f t="shared" si="34"/>
        <v>5.6682179999999957E-2</v>
      </c>
      <c r="M120" s="1">
        <f t="shared" si="18"/>
        <v>0.18596516343119987</v>
      </c>
      <c r="N120" s="1">
        <f t="shared" si="19"/>
        <v>2.2315819611743986</v>
      </c>
    </row>
    <row r="121" spans="1:14">
      <c r="A121" s="1">
        <v>0.108</v>
      </c>
      <c r="B121" s="6">
        <f t="shared" si="20"/>
        <v>985.10047686516123</v>
      </c>
      <c r="C121" s="6">
        <f t="shared" si="30"/>
        <v>300.25861574022542</v>
      </c>
      <c r="D121" s="6">
        <f t="shared" si="21"/>
        <v>116.90319836009728</v>
      </c>
      <c r="E121" s="6">
        <f t="shared" si="31"/>
        <v>35.632093719930651</v>
      </c>
      <c r="F121" s="8">
        <f t="shared" si="32"/>
        <v>0.73153792073966895</v>
      </c>
      <c r="G121" s="6">
        <f t="shared" si="15"/>
        <v>4.0603271343116178</v>
      </c>
      <c r="H121" s="6">
        <f t="shared" si="29"/>
        <v>457.94257749648256</v>
      </c>
      <c r="I121" s="6">
        <f t="shared" si="17"/>
        <v>399.80588275288301</v>
      </c>
      <c r="K121" s="1">
        <f t="shared" si="33"/>
        <v>1.0594799999999993</v>
      </c>
      <c r="L121" s="1">
        <f t="shared" si="34"/>
        <v>5.7741659999999959E-2</v>
      </c>
      <c r="M121" s="1">
        <f t="shared" si="18"/>
        <v>0.18944114779439986</v>
      </c>
      <c r="N121" s="1">
        <f t="shared" si="19"/>
        <v>2.2732937735327985</v>
      </c>
    </row>
    <row r="122" spans="1:14">
      <c r="A122" s="1">
        <v>0.109</v>
      </c>
      <c r="B122" s="6">
        <f t="shared" si="20"/>
        <v>983.59804053920755</v>
      </c>
      <c r="C122" s="6">
        <f t="shared" si="30"/>
        <v>299.80067316272891</v>
      </c>
      <c r="D122" s="6">
        <f t="shared" si="21"/>
        <v>117.88754761879946</v>
      </c>
      <c r="E122" s="6">
        <f t="shared" si="31"/>
        <v>35.932123364382129</v>
      </c>
      <c r="F122" s="8">
        <f t="shared" si="32"/>
        <v>0.73058540017847617</v>
      </c>
      <c r="G122" s="6">
        <f t="shared" si="15"/>
        <v>4.0426805235060241</v>
      </c>
      <c r="H122" s="6">
        <f t="shared" si="29"/>
        <v>455.95231066105902</v>
      </c>
      <c r="I122" s="6">
        <f t="shared" si="17"/>
        <v>398.58727647509704</v>
      </c>
      <c r="K122" s="1">
        <f t="shared" si="33"/>
        <v>1.0692899999999994</v>
      </c>
      <c r="L122" s="1">
        <f t="shared" si="34"/>
        <v>5.8810949999999959E-2</v>
      </c>
      <c r="M122" s="1">
        <f t="shared" si="18"/>
        <v>0.19294931719799988</v>
      </c>
      <c r="N122" s="1">
        <f t="shared" si="19"/>
        <v>2.3153918063759984</v>
      </c>
    </row>
    <row r="123" spans="1:14">
      <c r="A123" s="1">
        <v>0.11</v>
      </c>
      <c r="B123" s="6">
        <f t="shared" si="20"/>
        <v>982.10213396029826</v>
      </c>
      <c r="C123" s="6">
        <f t="shared" si="30"/>
        <v>299.34472085206784</v>
      </c>
      <c r="D123" s="6">
        <f t="shared" si="21"/>
        <v>118.87039770604922</v>
      </c>
      <c r="E123" s="6">
        <f t="shared" si="31"/>
        <v>36.231696061389528</v>
      </c>
      <c r="F123" s="8">
        <f t="shared" si="32"/>
        <v>0.72963701937230119</v>
      </c>
      <c r="G123" s="6">
        <f t="shared" si="15"/>
        <v>4.0251613434757756</v>
      </c>
      <c r="H123" s="6">
        <f t="shared" si="29"/>
        <v>453.97641606111881</v>
      </c>
      <c r="I123" s="6">
        <f t="shared" si="17"/>
        <v>397.37581426951641</v>
      </c>
      <c r="K123" s="1">
        <f t="shared" si="33"/>
        <v>1.0790999999999995</v>
      </c>
      <c r="L123" s="1">
        <f t="shared" si="34"/>
        <v>5.9890049999999959E-2</v>
      </c>
      <c r="M123" s="1">
        <f t="shared" si="18"/>
        <v>0.19648967164199987</v>
      </c>
      <c r="N123" s="1">
        <f t="shared" si="19"/>
        <v>2.3578760597039983</v>
      </c>
    </row>
    <row r="124" spans="1:14">
      <c r="A124" s="1">
        <v>0.111</v>
      </c>
      <c r="B124" s="6">
        <f t="shared" si="20"/>
        <v>980.6127099754284</v>
      </c>
      <c r="C124" s="6">
        <f t="shared" si="30"/>
        <v>298.89074443600674</v>
      </c>
      <c r="D124" s="6">
        <f t="shared" si="21"/>
        <v>119.85175512801707</v>
      </c>
      <c r="E124" s="6">
        <f t="shared" si="31"/>
        <v>36.530813794033563</v>
      </c>
      <c r="F124" s="8">
        <f t="shared" si="32"/>
        <v>0.72869274842689413</v>
      </c>
      <c r="G124" s="6">
        <f t="shared" si="15"/>
        <v>4.0077683090596485</v>
      </c>
      <c r="H124" s="6">
        <f t="shared" si="29"/>
        <v>452.01474875020233</v>
      </c>
      <c r="I124" s="6">
        <f t="shared" si="17"/>
        <v>396.17143389041502</v>
      </c>
      <c r="K124" s="1">
        <f t="shared" si="33"/>
        <v>1.0889099999999996</v>
      </c>
      <c r="L124" s="1">
        <f t="shared" si="34"/>
        <v>6.0978959999999957E-2</v>
      </c>
      <c r="M124" s="1">
        <f t="shared" si="18"/>
        <v>0.20006221112639985</v>
      </c>
      <c r="N124" s="1">
        <f t="shared" si="19"/>
        <v>2.4007465335167981</v>
      </c>
    </row>
    <row r="125" spans="1:14">
      <c r="A125" s="1">
        <v>0.112</v>
      </c>
      <c r="B125" s="6">
        <f t="shared" si="20"/>
        <v>979.12972190713867</v>
      </c>
      <c r="C125" s="6">
        <f t="shared" si="30"/>
        <v>298.43872968725651</v>
      </c>
      <c r="D125" s="6">
        <f t="shared" si="21"/>
        <v>120.83162634395836</v>
      </c>
      <c r="E125" s="6">
        <f t="shared" si="31"/>
        <v>36.829478531095198</v>
      </c>
      <c r="F125" s="8">
        <f t="shared" si="32"/>
        <v>0.72775255774949366</v>
      </c>
      <c r="G125" s="6">
        <f t="shared" si="15"/>
        <v>3.990500151719762</v>
      </c>
      <c r="H125" s="6">
        <f t="shared" si="29"/>
        <v>450.0671656567078</v>
      </c>
      <c r="I125" s="6">
        <f t="shared" si="17"/>
        <v>394.97407381159292</v>
      </c>
      <c r="K125" s="1">
        <f t="shared" si="33"/>
        <v>1.0987199999999997</v>
      </c>
      <c r="L125" s="1">
        <f t="shared" si="34"/>
        <v>6.2077679999999955E-2</v>
      </c>
      <c r="M125" s="1">
        <f t="shared" si="18"/>
        <v>0.20366693565119984</v>
      </c>
      <c r="N125" s="1">
        <f t="shared" si="19"/>
        <v>2.4440032278143979</v>
      </c>
    </row>
    <row r="126" spans="1:14">
      <c r="A126" s="1">
        <v>0.113</v>
      </c>
      <c r="B126" s="6">
        <f t="shared" si="20"/>
        <v>977.65312354736545</v>
      </c>
      <c r="C126" s="6">
        <f t="shared" si="30"/>
        <v>297.98866252159979</v>
      </c>
      <c r="D126" s="6">
        <f t="shared" si="21"/>
        <v>121.81001776668562</v>
      </c>
      <c r="E126" s="6">
        <f t="shared" si="31"/>
        <v>37.127692227199624</v>
      </c>
      <c r="F126" s="8">
        <f t="shared" si="32"/>
        <v>0.72681641804492758</v>
      </c>
      <c r="G126" s="6">
        <f t="shared" si="15"/>
        <v>3.9733556192794466</v>
      </c>
      <c r="H126" s="6">
        <f t="shared" si="29"/>
        <v>448.13352555432692</v>
      </c>
      <c r="I126" s="6">
        <f t="shared" si="17"/>
        <v>393.78367321601974</v>
      </c>
      <c r="K126" s="1">
        <f t="shared" si="33"/>
        <v>1.1085299999999998</v>
      </c>
      <c r="L126" s="1">
        <f t="shared" si="34"/>
        <v>6.3186209999999951E-2</v>
      </c>
      <c r="M126" s="1">
        <f t="shared" si="18"/>
        <v>0.20730384521639983</v>
      </c>
      <c r="N126" s="1">
        <f t="shared" si="19"/>
        <v>2.4876461425967982</v>
      </c>
    </row>
    <row r="127" spans="1:14">
      <c r="A127" s="1">
        <v>0.114</v>
      </c>
      <c r="B127" s="6">
        <f t="shared" si="20"/>
        <v>976.18286915138572</v>
      </c>
      <c r="C127" s="6">
        <f t="shared" si="30"/>
        <v>297.54052899604545</v>
      </c>
      <c r="D127" s="6">
        <f t="shared" si="21"/>
        <v>122.78693576303499</v>
      </c>
      <c r="E127" s="6">
        <f t="shared" si="31"/>
        <v>37.425456822958445</v>
      </c>
      <c r="F127" s="8">
        <f t="shared" si="32"/>
        <v>0.72588430031177464</v>
      </c>
      <c r="G127" s="6">
        <f t="shared" si="15"/>
        <v>3.9563334756659647</v>
      </c>
      <c r="H127" s="6">
        <f t="shared" si="29"/>
        <v>446.21368903302783</v>
      </c>
      <c r="I127" s="6">
        <f t="shared" si="17"/>
        <v>392.60017198565453</v>
      </c>
      <c r="K127" s="1">
        <f t="shared" si="33"/>
        <v>1.1183399999999999</v>
      </c>
      <c r="L127" s="1">
        <f t="shared" si="34"/>
        <v>6.4304549999999946E-2</v>
      </c>
      <c r="M127" s="1">
        <f t="shared" si="18"/>
        <v>0.21097293982199983</v>
      </c>
      <c r="N127" s="1">
        <f t="shared" si="19"/>
        <v>2.5316752778639979</v>
      </c>
    </row>
    <row r="128" spans="1:14">
      <c r="A128" s="1">
        <v>0.115</v>
      </c>
      <c r="B128" s="6">
        <f t="shared" si="20"/>
        <v>974.71891343185871</v>
      </c>
      <c r="C128" s="6">
        <f t="shared" si="30"/>
        <v>297.09431530701244</v>
      </c>
      <c r="D128" s="6">
        <f t="shared" si="21"/>
        <v>123.7623866543266</v>
      </c>
      <c r="E128" s="6">
        <f t="shared" si="31"/>
        <v>37.722774245109974</v>
      </c>
      <c r="F128" s="8">
        <f t="shared" si="32"/>
        <v>0.72495617583858596</v>
      </c>
      <c r="G128" s="6">
        <f t="shared" si="15"/>
        <v>3.9394325006580106</v>
      </c>
      <c r="H128" s="6">
        <f t="shared" si="29"/>
        <v>444.30751847057678</v>
      </c>
      <c r="I128" s="6">
        <f t="shared" si="17"/>
        <v>391.42351069144178</v>
      </c>
      <c r="K128" s="1">
        <f t="shared" si="33"/>
        <v>1.12815</v>
      </c>
      <c r="L128" s="1">
        <f t="shared" si="34"/>
        <v>6.5432699999999941E-2</v>
      </c>
      <c r="M128" s="1">
        <f t="shared" si="18"/>
        <v>0.21467421946799981</v>
      </c>
      <c r="N128" s="1">
        <f t="shared" si="19"/>
        <v>2.5760906336159977</v>
      </c>
    </row>
    <row r="129" spans="1:14">
      <c r="A129" s="1">
        <v>0.11600000000000001</v>
      </c>
      <c r="B129" s="6">
        <f t="shared" si="20"/>
        <v>973.26121155295971</v>
      </c>
      <c r="C129" s="6">
        <f t="shared" si="30"/>
        <v>296.65000778854187</v>
      </c>
      <c r="D129" s="6">
        <f t="shared" si="21"/>
        <v>124.73637671681901</v>
      </c>
      <c r="E129" s="6">
        <f t="shared" si="31"/>
        <v>38.019646406657749</v>
      </c>
      <c r="F129" s="8">
        <f t="shared" si="32"/>
        <v>0.72403201620016711</v>
      </c>
      <c r="G129" s="6">
        <f t="shared" si="15"/>
        <v>3.9226514896378721</v>
      </c>
      <c r="H129" s="6">
        <f t="shared" si="29"/>
        <v>442.41487800458583</v>
      </c>
      <c r="I129" s="6">
        <f t="shared" si="17"/>
        <v>390.25363058347745</v>
      </c>
      <c r="K129" s="1">
        <f t="shared" si="33"/>
        <v>1.1379600000000001</v>
      </c>
      <c r="L129" s="1">
        <f t="shared" si="34"/>
        <v>6.6570659999999948E-2</v>
      </c>
      <c r="M129" s="1">
        <f t="shared" si="18"/>
        <v>0.21840768415439982</v>
      </c>
      <c r="N129" s="1">
        <f t="shared" si="19"/>
        <v>2.6208922098527978</v>
      </c>
    </row>
    <row r="130" spans="1:14">
      <c r="A130" s="1">
        <v>0.11700000000000001</v>
      </c>
      <c r="B130" s="6">
        <f t="shared" si="20"/>
        <v>971.80971912460723</v>
      </c>
      <c r="C130" s="6">
        <f t="shared" si="30"/>
        <v>296.2075929105373</v>
      </c>
      <c r="D130" s="6">
        <f t="shared" si="21"/>
        <v>125.70891218215779</v>
      </c>
      <c r="E130" s="6">
        <f t="shared" si="31"/>
        <v>38.316075207007287</v>
      </c>
      <c r="F130" s="8">
        <f t="shared" si="32"/>
        <v>0.72311179325391761</v>
      </c>
      <c r="G130" s="6">
        <f t="shared" si="15"/>
        <v>3.9059892533481655</v>
      </c>
      <c r="H130" s="6">
        <f t="shared" si="29"/>
        <v>440.53563350507648</v>
      </c>
      <c r="I130" s="6">
        <f t="shared" si="17"/>
        <v>389.09047358134421</v>
      </c>
      <c r="K130" s="1">
        <f t="shared" si="33"/>
        <v>1.1477700000000002</v>
      </c>
      <c r="L130" s="1">
        <f t="shared" si="34"/>
        <v>6.7718429999999954E-2</v>
      </c>
      <c r="M130" s="1">
        <f t="shared" si="18"/>
        <v>0.22217333388119984</v>
      </c>
      <c r="N130" s="1">
        <f t="shared" si="19"/>
        <v>2.6660800065743979</v>
      </c>
    </row>
    <row r="131" spans="1:14">
      <c r="A131" s="1">
        <v>0.11799999999999999</v>
      </c>
      <c r="B131" s="6">
        <f t="shared" si="20"/>
        <v>970.36439219677834</v>
      </c>
      <c r="C131" s="6">
        <f t="shared" si="30"/>
        <v>295.76705727703222</v>
      </c>
      <c r="D131" s="6">
        <f t="shared" si="21"/>
        <v>126.67999923781848</v>
      </c>
      <c r="E131" s="6">
        <f t="shared" si="31"/>
        <v>38.612062532101071</v>
      </c>
      <c r="F131" s="8">
        <f t="shared" si="32"/>
        <v>0.72219547913622706</v>
      </c>
      <c r="G131" s="6">
        <f t="shared" si="15"/>
        <v>3.8894446176530404</v>
      </c>
      <c r="H131" s="6">
        <f t="shared" si="29"/>
        <v>438.66965254754695</v>
      </c>
      <c r="I131" s="6">
        <f t="shared" si="17"/>
        <v>387.93398226461022</v>
      </c>
      <c r="K131" s="1">
        <f t="shared" si="33"/>
        <v>1.1575800000000001</v>
      </c>
      <c r="L131" s="1">
        <f t="shared" si="34"/>
        <v>6.8876009999999946E-2</v>
      </c>
      <c r="M131" s="1">
        <f t="shared" si="18"/>
        <v>0.22597116864839983</v>
      </c>
      <c r="N131" s="1">
        <f t="shared" si="19"/>
        <v>2.711654023780798</v>
      </c>
    </row>
    <row r="132" spans="1:14">
      <c r="A132" s="1">
        <v>0.11899999999999999</v>
      </c>
      <c r="B132" s="6">
        <f t="shared" si="20"/>
        <v>968.92518725391426</v>
      </c>
      <c r="C132" s="6">
        <f t="shared" si="30"/>
        <v>295.32838762448466</v>
      </c>
      <c r="D132" s="6">
        <f t="shared" si="21"/>
        <v>127.64964402754381</v>
      </c>
      <c r="E132" s="6">
        <f t="shared" si="31"/>
        <v>38.907610254551827</v>
      </c>
      <c r="F132" s="8">
        <f t="shared" si="32"/>
        <v>0.72128304625892814</v>
      </c>
      <c r="G132" s="6">
        <f t="shared" si="15"/>
        <v>3.8730164233037558</v>
      </c>
      <c r="H132" s="6">
        <f t="shared" si="29"/>
        <v>436.81680438653297</v>
      </c>
      <c r="I132" s="6">
        <f t="shared" si="17"/>
        <v>386.7840998634897</v>
      </c>
      <c r="K132" s="1">
        <f t="shared" si="33"/>
        <v>1.1673900000000001</v>
      </c>
      <c r="L132" s="1">
        <f t="shared" si="34"/>
        <v>7.004339999999995E-2</v>
      </c>
      <c r="M132" s="1">
        <f t="shared" si="18"/>
        <v>0.22980118845599984</v>
      </c>
      <c r="N132" s="1">
        <f t="shared" si="19"/>
        <v>2.7576142614719981</v>
      </c>
    </row>
    <row r="133" spans="1:14">
      <c r="A133" s="1">
        <v>0.12</v>
      </c>
      <c r="B133" s="6">
        <f t="shared" si="20"/>
        <v>967.49206120941074</v>
      </c>
      <c r="C133" s="6">
        <f t="shared" si="30"/>
        <v>294.89157082009814</v>
      </c>
      <c r="D133" s="6">
        <f t="shared" si="21"/>
        <v>128.61785265177548</v>
      </c>
      <c r="E133" s="6">
        <f t="shared" si="31"/>
        <v>39.202720233774116</v>
      </c>
      <c r="F133" s="8">
        <f t="shared" si="32"/>
        <v>0.72037446730580423</v>
      </c>
      <c r="G133" s="6">
        <f t="shared" si="15"/>
        <v>3.8567035257085487</v>
      </c>
      <c r="H133" s="6">
        <f t="shared" si="29"/>
        <v>434.97695992965231</v>
      </c>
      <c r="I133" s="6">
        <f t="shared" si="17"/>
        <v>385.6407702496611</v>
      </c>
      <c r="K133" s="1">
        <f t="shared" si="33"/>
        <v>1.1772000000000002</v>
      </c>
      <c r="L133" s="1">
        <f t="shared" si="34"/>
        <v>7.1220599999999953E-2</v>
      </c>
      <c r="M133" s="1">
        <f t="shared" si="18"/>
        <v>0.23366339330399985</v>
      </c>
      <c r="N133" s="1">
        <f t="shared" si="19"/>
        <v>2.8039607196479981</v>
      </c>
    </row>
    <row r="134" spans="1:14">
      <c r="A134" s="1">
        <v>0.121</v>
      </c>
      <c r="B134" s="6">
        <f t="shared" si="20"/>
        <v>966.06497140019519</v>
      </c>
      <c r="C134" s="6">
        <f t="shared" si="30"/>
        <v>294.45659386016848</v>
      </c>
      <c r="D134" s="6">
        <f t="shared" si="21"/>
        <v>129.58463116808028</v>
      </c>
      <c r="E134" s="6">
        <f t="shared" si="31"/>
        <v>39.497394316114253</v>
      </c>
      <c r="F134" s="8">
        <f t="shared" si="32"/>
        <v>0.71946971522915049</v>
      </c>
      <c r="G134" s="6">
        <f t="shared" si="15"/>
        <v>3.840504794706685</v>
      </c>
      <c r="H134" s="6">
        <f t="shared" si="29"/>
        <v>433.14999171212145</v>
      </c>
      <c r="I134" s="6">
        <f t="shared" si="17"/>
        <v>384.50393792724094</v>
      </c>
      <c r="K134" s="1">
        <f t="shared" si="33"/>
        <v>1.1870100000000003</v>
      </c>
      <c r="L134" s="1">
        <f t="shared" si="34"/>
        <v>7.2407609999999956E-2</v>
      </c>
      <c r="M134" s="1">
        <f t="shared" si="18"/>
        <v>0.23755778319239984</v>
      </c>
      <c r="N134" s="1">
        <f t="shared" si="19"/>
        <v>2.8506933983087981</v>
      </c>
    </row>
    <row r="135" spans="1:14">
      <c r="A135" s="1">
        <v>0.122</v>
      </c>
      <c r="B135" s="6">
        <f t="shared" si="20"/>
        <v>964.64387558138628</v>
      </c>
      <c r="C135" s="6">
        <f t="shared" si="30"/>
        <v>294.02344386845635</v>
      </c>
      <c r="D135" s="6">
        <f t="shared" si="21"/>
        <v>130.54998559157107</v>
      </c>
      <c r="E135" s="6">
        <f t="shared" si="31"/>
        <v>39.791634334978568</v>
      </c>
      <c r="F135" s="8">
        <f t="shared" si="32"/>
        <v>0.7185687632463893</v>
      </c>
      <c r="G135" s="6">
        <f t="shared" si="15"/>
        <v>3.8244191143466324</v>
      </c>
      <c r="H135" s="6">
        <f t="shared" si="29"/>
        <v>431.33577387173654</v>
      </c>
      <c r="I135" s="6">
        <f t="shared" si="17"/>
        <v>383.37354802390871</v>
      </c>
      <c r="K135" s="1">
        <f t="shared" si="33"/>
        <v>1.1968200000000004</v>
      </c>
      <c r="L135" s="1">
        <f t="shared" si="34"/>
        <v>7.3604429999999957E-2</v>
      </c>
      <c r="M135" s="1">
        <f t="shared" si="18"/>
        <v>0.24148435812119987</v>
      </c>
      <c r="N135" s="1">
        <f t="shared" si="19"/>
        <v>2.8978122974543985</v>
      </c>
    </row>
    <row r="136" spans="1:14">
      <c r="A136" s="1">
        <v>0.123</v>
      </c>
      <c r="B136" s="6">
        <f t="shared" si="20"/>
        <v>963.22873192103691</v>
      </c>
      <c r="C136" s="6">
        <f t="shared" si="30"/>
        <v>293.5921080945846</v>
      </c>
      <c r="D136" s="6">
        <f t="shared" si="21"/>
        <v>131.51392189532228</v>
      </c>
      <c r="E136" s="6">
        <f t="shared" si="31"/>
        <v>40.085442110960088</v>
      </c>
      <c r="F136" s="8">
        <f t="shared" si="32"/>
        <v>0.71767158483673599</v>
      </c>
      <c r="G136" s="6">
        <f t="shared" si="15"/>
        <v>3.8084453826682347</v>
      </c>
      <c r="H136" s="6">
        <f t="shared" si="29"/>
        <v>429.53418212430637</v>
      </c>
      <c r="I136" s="6">
        <f t="shared" si="17"/>
        <v>382.24954628218177</v>
      </c>
      <c r="K136" s="1">
        <f t="shared" si="33"/>
        <v>1.2066300000000005</v>
      </c>
      <c r="L136" s="1">
        <f t="shared" si="34"/>
        <v>7.4811059999999957E-2</v>
      </c>
      <c r="M136" s="1">
        <f t="shared" si="18"/>
        <v>0.24544311809039987</v>
      </c>
      <c r="N136" s="1">
        <f t="shared" si="19"/>
        <v>2.9453174170847984</v>
      </c>
    </row>
    <row r="137" spans="1:14">
      <c r="A137" s="1">
        <v>0.124</v>
      </c>
      <c r="B137" s="6">
        <f t="shared" si="20"/>
        <v>961.81949899495623</v>
      </c>
      <c r="C137" s="6">
        <f t="shared" si="30"/>
        <v>293.16257391246029</v>
      </c>
      <c r="D137" s="6">
        <f t="shared" si="21"/>
        <v>132.47644601078028</v>
      </c>
      <c r="E137" s="6">
        <f t="shared" si="31"/>
        <v>40.378819451963608</v>
      </c>
      <c r="F137" s="8">
        <f t="shared" si="32"/>
        <v>0.71677815373791742</v>
      </c>
      <c r="G137" s="6">
        <f t="shared" si="15"/>
        <v>3.7925825114888401</v>
      </c>
      <c r="H137" s="6">
        <f t="shared" si="29"/>
        <v>427.7450937395306</v>
      </c>
      <c r="I137" s="6">
        <f t="shared" si="17"/>
        <v>381.13187905083521</v>
      </c>
      <c r="K137" s="1">
        <f t="shared" si="33"/>
        <v>1.2164400000000006</v>
      </c>
      <c r="L137" s="1">
        <f t="shared" si="34"/>
        <v>7.6027499999999956E-2</v>
      </c>
      <c r="M137" s="1">
        <f t="shared" si="18"/>
        <v>0.24943406309999985</v>
      </c>
      <c r="N137" s="1">
        <f t="shared" si="19"/>
        <v>2.9932087571999983</v>
      </c>
    </row>
    <row r="138" spans="1:14">
      <c r="A138" s="1">
        <v>0.125</v>
      </c>
      <c r="B138" s="6">
        <f t="shared" si="20"/>
        <v>960.41613578161184</v>
      </c>
      <c r="C138" s="6">
        <f t="shared" si="30"/>
        <v>292.73482881872076</v>
      </c>
      <c r="D138" s="6">
        <f t="shared" si="21"/>
        <v>133.43756382816855</v>
      </c>
      <c r="E138" s="6">
        <f t="shared" si="31"/>
        <v>40.671768153329197</v>
      </c>
      <c r="F138" s="8">
        <f t="shared" si="32"/>
        <v>0.71588844394293927</v>
      </c>
      <c r="G138" s="6">
        <f t="shared" si="15"/>
        <v>3.7768294261932707</v>
      </c>
      <c r="H138" s="6">
        <f t="shared" si="29"/>
        <v>425.9683875173119</v>
      </c>
      <c r="I138" s="6">
        <f t="shared" si="17"/>
        <v>380.02049327646586</v>
      </c>
      <c r="K138" s="1">
        <f t="shared" si="33"/>
        <v>1.2262500000000007</v>
      </c>
      <c r="L138" s="1">
        <f t="shared" si="34"/>
        <v>7.7253749999999954E-2</v>
      </c>
      <c r="M138" s="1">
        <f t="shared" si="18"/>
        <v>0.25345719314999987</v>
      </c>
      <c r="N138" s="1">
        <f t="shared" si="19"/>
        <v>3.0414863177999987</v>
      </c>
    </row>
    <row r="139" spans="1:14">
      <c r="A139" s="1">
        <v>0.126</v>
      </c>
      <c r="B139" s="6">
        <f t="shared" si="20"/>
        <v>959.01860165710957</v>
      </c>
      <c r="C139" s="6">
        <f t="shared" si="30"/>
        <v>292.30886043120347</v>
      </c>
      <c r="D139" s="6">
        <f t="shared" si="21"/>
        <v>134.39728119688792</v>
      </c>
      <c r="E139" s="6">
        <f t="shared" si="31"/>
        <v>40.964289997954161</v>
      </c>
      <c r="F139" s="8">
        <f t="shared" si="32"/>
        <v>0.71500242969690331</v>
      </c>
      <c r="G139" s="6">
        <f t="shared" si="15"/>
        <v>3.7611850655275743</v>
      </c>
      <c r="H139" s="6">
        <f t="shared" si="29"/>
        <v>424.20394376449389</v>
      </c>
      <c r="I139" s="6">
        <f t="shared" si="17"/>
        <v>378.91533649519596</v>
      </c>
      <c r="K139" s="1">
        <f t="shared" si="33"/>
        <v>1.2360600000000008</v>
      </c>
      <c r="L139" s="1">
        <f t="shared" si="34"/>
        <v>7.8489809999999952E-2</v>
      </c>
      <c r="M139" s="1">
        <f t="shared" si="18"/>
        <v>0.25751250824039984</v>
      </c>
      <c r="N139" s="1">
        <f t="shared" si="19"/>
        <v>3.0901500988847981</v>
      </c>
    </row>
    <row r="140" spans="1:14">
      <c r="A140" s="1">
        <v>0.127</v>
      </c>
      <c r="B140" s="6">
        <f t="shared" si="20"/>
        <v>957.62685639024926</v>
      </c>
      <c r="C140" s="6">
        <f t="shared" si="30"/>
        <v>291.88465648743897</v>
      </c>
      <c r="D140" s="6">
        <f t="shared" si="21"/>
        <v>135.35560392591162</v>
      </c>
      <c r="E140" s="6">
        <f t="shared" si="31"/>
        <v>41.256386756413484</v>
      </c>
      <c r="F140" s="8">
        <f t="shared" si="32"/>
        <v>0.71412008549387307</v>
      </c>
      <c r="G140" s="6">
        <f t="shared" si="15"/>
        <v>3.7456483813964656</v>
      </c>
      <c r="H140" s="6">
        <f t="shared" si="29"/>
        <v>422.45164427201593</v>
      </c>
      <c r="I140" s="6">
        <f t="shared" si="17"/>
        <v>377.81635682451503</v>
      </c>
      <c r="K140" s="1">
        <f t="shared" si="33"/>
        <v>1.2458700000000009</v>
      </c>
      <c r="L140" s="1">
        <f t="shared" si="34"/>
        <v>7.9735679999999948E-2</v>
      </c>
      <c r="M140" s="1">
        <f t="shared" si="18"/>
        <v>0.26160000837119984</v>
      </c>
      <c r="N140" s="1">
        <f t="shared" si="19"/>
        <v>3.1392001004543983</v>
      </c>
    </row>
    <row r="141" spans="1:14">
      <c r="A141" s="1">
        <v>0.128</v>
      </c>
      <c r="B141" s="6">
        <f t="shared" si="20"/>
        <v>956.24086013765589</v>
      </c>
      <c r="C141" s="6">
        <f t="shared" si="30"/>
        <v>291.46220484316694</v>
      </c>
      <c r="D141" s="6">
        <f t="shared" si="21"/>
        <v>136.31253778417556</v>
      </c>
      <c r="E141" s="6">
        <f t="shared" si="31"/>
        <v>41.548060187078789</v>
      </c>
      <c r="F141" s="8">
        <f t="shared" si="32"/>
        <v>0.71324138607378729</v>
      </c>
      <c r="G141" s="6">
        <f t="shared" si="15"/>
        <v>3.730218338664399</v>
      </c>
      <c r="H141" s="6">
        <f t="shared" si="29"/>
        <v>420.71137229247717</v>
      </c>
      <c r="I141" s="6">
        <f t="shared" si="17"/>
        <v>376.72350295525678</v>
      </c>
      <c r="K141" s="1">
        <f t="shared" si="33"/>
        <v>1.255680000000001</v>
      </c>
      <c r="L141" s="1">
        <f t="shared" si="34"/>
        <v>8.0991359999999957E-2</v>
      </c>
      <c r="M141" s="1">
        <f t="shared" si="18"/>
        <v>0.26571969354239988</v>
      </c>
      <c r="N141" s="1">
        <f t="shared" si="19"/>
        <v>3.1886363225087986</v>
      </c>
    </row>
    <row r="142" spans="1:14">
      <c r="A142" s="1">
        <v>0.129</v>
      </c>
      <c r="B142" s="6">
        <f t="shared" si="20"/>
        <v>954.86057343898369</v>
      </c>
      <c r="C142" s="6">
        <f t="shared" si="30"/>
        <v>291.04149347087446</v>
      </c>
      <c r="D142" s="6">
        <f t="shared" si="21"/>
        <v>137.2680885009639</v>
      </c>
      <c r="E142" s="6">
        <f t="shared" si="31"/>
        <v>41.83931203623581</v>
      </c>
      <c r="F142" s="8">
        <f t="shared" si="32"/>
        <v>0.71236630641941889</v>
      </c>
      <c r="G142" s="6">
        <f t="shared" ref="G142:G205" si="35">F142*(1/2)*$G$9*(B142/3.28084)^2*(3.14159/4*($G$5*0.0254)^2)</f>
        <v>3.7148939149601707</v>
      </c>
      <c r="H142" s="6">
        <f t="shared" ref="H142:H205" si="36">G142/((4/3*3.14159*($G$5*0.0254/2)^3)*$G$6)</f>
        <v>418.98301251809846</v>
      </c>
      <c r="I142" s="6">
        <f t="shared" ref="I142:I205" si="37">1/2*($G$6*4/3*3.14259*($G$5*0.0254/2)^3)*C142^2</f>
        <v>375.63672414370814</v>
      </c>
      <c r="K142" s="1">
        <f t="shared" si="33"/>
        <v>1.2654900000000011</v>
      </c>
      <c r="L142" s="1">
        <f t="shared" si="34"/>
        <v>8.2256849999999965E-2</v>
      </c>
      <c r="M142" s="1">
        <f t="shared" ref="M142:M205" si="38">L142*3.28084</f>
        <v>0.2698715637539999</v>
      </c>
      <c r="N142" s="1">
        <f t="shared" ref="N142:N205" si="39">M142*12</f>
        <v>3.2384587650479988</v>
      </c>
    </row>
    <row r="143" spans="1:14">
      <c r="A143" s="1">
        <v>0.13</v>
      </c>
      <c r="B143" s="6">
        <f t="shared" ref="B143:B206" si="40">C143*3.28084</f>
        <v>953.48595721219397</v>
      </c>
      <c r="C143" s="6">
        <f t="shared" si="30"/>
        <v>290.62251045835637</v>
      </c>
      <c r="D143" s="6">
        <f t="shared" ref="D143:D206" si="41">E143*3.28084</f>
        <v>138.22226176628948</v>
      </c>
      <c r="E143" s="6">
        <f t="shared" si="31"/>
        <v>42.130144038200427</v>
      </c>
      <c r="F143" s="8">
        <f t="shared" si="32"/>
        <v>0.7114948217533813</v>
      </c>
      <c r="G143" s="6">
        <f t="shared" si="35"/>
        <v>3.6996741004850162</v>
      </c>
      <c r="H143" s="6">
        <f t="shared" si="36"/>
        <v>417.26645105907897</v>
      </c>
      <c r="I143" s="6">
        <f t="shared" si="37"/>
        <v>374.55597020384863</v>
      </c>
      <c r="K143" s="1">
        <f t="shared" si="33"/>
        <v>1.2753000000000012</v>
      </c>
      <c r="L143" s="1">
        <f t="shared" si="34"/>
        <v>8.3532149999999972E-2</v>
      </c>
      <c r="M143" s="1">
        <f t="shared" si="38"/>
        <v>0.2740556190059999</v>
      </c>
      <c r="N143" s="1">
        <f t="shared" si="39"/>
        <v>3.2886674280719985</v>
      </c>
    </row>
    <row r="144" spans="1:14">
      <c r="A144" s="1">
        <v>0.13100000000000001</v>
      </c>
      <c r="B144" s="6">
        <f t="shared" si="40"/>
        <v>952.11697274890116</v>
      </c>
      <c r="C144" s="6">
        <f t="shared" si="30"/>
        <v>290.20524400729727</v>
      </c>
      <c r="D144" s="6">
        <f t="shared" si="41"/>
        <v>139.17506323127006</v>
      </c>
      <c r="E144" s="6">
        <f t="shared" si="31"/>
        <v>42.420557915433257</v>
      </c>
      <c r="F144" s="8">
        <f t="shared" si="32"/>
        <v>0.71062690753517832</v>
      </c>
      <c r="G144" s="6">
        <f t="shared" si="35"/>
        <v>3.6845578978240754</v>
      </c>
      <c r="H144" s="6">
        <f t="shared" si="36"/>
        <v>415.561575422332</v>
      </c>
      <c r="I144" s="6">
        <f t="shared" si="37"/>
        <v>373.48119149971626</v>
      </c>
      <c r="K144" s="1">
        <f t="shared" si="33"/>
        <v>1.2851100000000013</v>
      </c>
      <c r="L144" s="1">
        <f t="shared" si="34"/>
        <v>8.4817259999999978E-2</v>
      </c>
      <c r="M144" s="1">
        <f t="shared" si="38"/>
        <v>0.27827185929839993</v>
      </c>
      <c r="N144" s="1">
        <f t="shared" si="39"/>
        <v>3.3392623115807991</v>
      </c>
    </row>
    <row r="145" spans="1:14">
      <c r="A145" s="1">
        <v>0.13200000000000001</v>
      </c>
      <c r="B145" s="6">
        <f t="shared" si="40"/>
        <v>950.75358170979257</v>
      </c>
      <c r="C145" s="6">
        <f t="shared" si="30"/>
        <v>289.78968243187495</v>
      </c>
      <c r="D145" s="6">
        <f t="shared" si="41"/>
        <v>140.1264985084994</v>
      </c>
      <c r="E145" s="6">
        <f t="shared" si="31"/>
        <v>42.710555378652842</v>
      </c>
      <c r="F145" s="8">
        <f t="shared" si="32"/>
        <v>0.70976253945829992</v>
      </c>
      <c r="G145" s="6">
        <f t="shared" si="35"/>
        <v>3.6695443217612342</v>
      </c>
      <c r="H145" s="6">
        <f t="shared" si="36"/>
        <v>413.8682744906024</v>
      </c>
      <c r="I145" s="6">
        <f t="shared" si="37"/>
        <v>372.41233893790007</v>
      </c>
      <c r="K145" s="1">
        <f t="shared" si="33"/>
        <v>1.2949200000000014</v>
      </c>
      <c r="L145" s="1">
        <f t="shared" si="34"/>
        <v>8.6112179999999983E-2</v>
      </c>
      <c r="M145" s="1">
        <f t="shared" si="38"/>
        <v>0.28252028463119994</v>
      </c>
      <c r="N145" s="1">
        <f t="shared" si="39"/>
        <v>3.3902434155743992</v>
      </c>
    </row>
    <row r="146" spans="1:14">
      <c r="A146" s="1">
        <v>0.13300000000000001</v>
      </c>
      <c r="B146" s="6">
        <f t="shared" si="40"/>
        <v>949.3957461201129</v>
      </c>
      <c r="C146" s="6">
        <f t="shared" si="30"/>
        <v>289.37581415738435</v>
      </c>
      <c r="D146" s="6">
        <f t="shared" si="41"/>
        <v>141.07657317241433</v>
      </c>
      <c r="E146" s="6">
        <f t="shared" si="31"/>
        <v>43.000138126947469</v>
      </c>
      <c r="F146" s="8">
        <f t="shared" si="32"/>
        <v>0.70890169344735954</v>
      </c>
      <c r="G146" s="6">
        <f t="shared" si="35"/>
        <v>3.6546323990971916</v>
      </c>
      <c r="H146" s="6">
        <f t="shared" si="36"/>
        <v>412.18643850194684</v>
      </c>
      <c r="I146" s="6">
        <f t="shared" si="37"/>
        <v>371.34936396015337</v>
      </c>
      <c r="K146" s="1">
        <f t="shared" si="33"/>
        <v>1.3047300000000015</v>
      </c>
      <c r="L146" s="1">
        <f t="shared" si="34"/>
        <v>8.7416909999999987E-2</v>
      </c>
      <c r="M146" s="1">
        <f t="shared" si="38"/>
        <v>0.28680089500439998</v>
      </c>
      <c r="N146" s="1">
        <f t="shared" si="39"/>
        <v>3.4416107400527998</v>
      </c>
    </row>
    <row r="147" spans="1:14">
      <c r="A147" s="1">
        <v>0.13400000000000001</v>
      </c>
      <c r="B147" s="6">
        <f t="shared" si="40"/>
        <v>948.04342836521823</v>
      </c>
      <c r="C147" s="6">
        <f t="shared" si="30"/>
        <v>288.96362771888244</v>
      </c>
      <c r="D147" s="6">
        <f t="shared" si="41"/>
        <v>142.02529275965699</v>
      </c>
      <c r="E147" s="6">
        <f t="shared" si="31"/>
        <v>43.289307847885603</v>
      </c>
      <c r="F147" s="8">
        <f t="shared" si="32"/>
        <v>0.70804434565527552</v>
      </c>
      <c r="G147" s="6">
        <f t="shared" si="35"/>
        <v>3.6398211684707467</v>
      </c>
      <c r="H147" s="6">
        <f t="shared" si="36"/>
        <v>410.5159590295782</v>
      </c>
      <c r="I147" s="6">
        <f t="shared" si="37"/>
        <v>370.29221853612847</v>
      </c>
      <c r="K147" s="1">
        <f t="shared" si="33"/>
        <v>1.3145400000000016</v>
      </c>
      <c r="L147" s="1">
        <f t="shared" si="34"/>
        <v>8.8731449999999989E-2</v>
      </c>
      <c r="M147" s="1">
        <f t="shared" si="38"/>
        <v>0.29111369041799995</v>
      </c>
      <c r="N147" s="1">
        <f t="shared" si="39"/>
        <v>3.4933642850159994</v>
      </c>
    </row>
    <row r="148" spans="1:14">
      <c r="A148" s="1">
        <v>0.13500000000000001</v>
      </c>
      <c r="B148" s="6">
        <f t="shared" si="40"/>
        <v>946.69659118619563</v>
      </c>
      <c r="C148" s="6">
        <f t="shared" si="30"/>
        <v>288.55311175985287</v>
      </c>
      <c r="D148" s="6">
        <f t="shared" si="41"/>
        <v>142.9726627694327</v>
      </c>
      <c r="E148" s="6">
        <f t="shared" si="31"/>
        <v>43.578066217624972</v>
      </c>
      <c r="F148" s="8">
        <f t="shared" si="32"/>
        <v>0.70719047246049405</v>
      </c>
      <c r="G148" s="6">
        <f t="shared" si="35"/>
        <v>3.6251096801832134</v>
      </c>
      <c r="H148" s="6">
        <f t="shared" si="36"/>
        <v>408.85672896206182</v>
      </c>
      <c r="I148" s="6">
        <f t="shared" si="37"/>
        <v>369.24085515622926</v>
      </c>
      <c r="K148" s="1">
        <f t="shared" si="33"/>
        <v>1.3243500000000017</v>
      </c>
      <c r="L148" s="1">
        <f t="shared" si="34"/>
        <v>9.0055799999999991E-2</v>
      </c>
      <c r="M148" s="1">
        <f t="shared" si="38"/>
        <v>0.29545867087199995</v>
      </c>
      <c r="N148" s="1">
        <f t="shared" si="39"/>
        <v>3.5455040504639994</v>
      </c>
    </row>
    <row r="149" spans="1:14">
      <c r="A149" s="1">
        <v>0.13600000000000001</v>
      </c>
      <c r="B149" s="6">
        <f t="shared" si="40"/>
        <v>945.35519767554774</v>
      </c>
      <c r="C149" s="6">
        <f t="shared" si="30"/>
        <v>288.1442550308908</v>
      </c>
      <c r="D149" s="6">
        <f t="shared" si="41"/>
        <v>143.91868866386358</v>
      </c>
      <c r="E149" s="6">
        <f t="shared" si="31"/>
        <v>43.866414901020342</v>
      </c>
      <c r="F149" s="8">
        <f t="shared" si="32"/>
        <v>0.70634005046425297</v>
      </c>
      <c r="G149" s="6">
        <f t="shared" si="35"/>
        <v>3.6104969960259088</v>
      </c>
      <c r="H149" s="6">
        <f t="shared" si="36"/>
        <v>407.20864248385925</v>
      </c>
      <c r="I149" s="6">
        <f t="shared" si="37"/>
        <v>368.19522682457898</v>
      </c>
      <c r="K149" s="1">
        <f t="shared" si="33"/>
        <v>1.3341600000000018</v>
      </c>
      <c r="L149" s="1">
        <f t="shared" si="34"/>
        <v>9.1389959999999992E-2</v>
      </c>
      <c r="M149" s="1">
        <f t="shared" si="38"/>
        <v>0.29983583636639999</v>
      </c>
      <c r="N149" s="1">
        <f t="shared" si="39"/>
        <v>3.5980300363967999</v>
      </c>
    </row>
    <row r="150" spans="1:14">
      <c r="A150" s="1">
        <v>0.13700000000000001</v>
      </c>
      <c r="B150" s="6">
        <f t="shared" si="40"/>
        <v>944.01921127294111</v>
      </c>
      <c r="C150" s="6">
        <f t="shared" si="30"/>
        <v>287.73704638840695</v>
      </c>
      <c r="D150" s="6">
        <f t="shared" si="41"/>
        <v>144.86337586833784</v>
      </c>
      <c r="E150" s="6">
        <f t="shared" si="31"/>
        <v>44.154355551729992</v>
      </c>
      <c r="F150" s="8">
        <f t="shared" si="32"/>
        <v>0.70549305648788652</v>
      </c>
      <c r="G150" s="6">
        <f t="shared" si="35"/>
        <v>3.5959821891106403</v>
      </c>
      <c r="H150" s="6">
        <f t="shared" si="36"/>
        <v>405.57159505620933</v>
      </c>
      <c r="I150" s="6">
        <f t="shared" si="37"/>
        <v>367.15528705210244</v>
      </c>
      <c r="K150" s="1">
        <f t="shared" si="33"/>
        <v>1.3439700000000019</v>
      </c>
      <c r="L150" s="1">
        <f t="shared" si="34"/>
        <v>9.2733929999999992E-2</v>
      </c>
      <c r="M150" s="1">
        <f t="shared" si="38"/>
        <v>0.30424518690119995</v>
      </c>
      <c r="N150" s="1">
        <f t="shared" si="39"/>
        <v>3.6509422428143994</v>
      </c>
    </row>
    <row r="151" spans="1:14">
      <c r="A151" s="1">
        <v>0.13800000000000001</v>
      </c>
      <c r="B151" s="6">
        <f t="shared" si="40"/>
        <v>942.68859576101693</v>
      </c>
      <c r="C151" s="6">
        <f t="shared" si="30"/>
        <v>287.33147479335076</v>
      </c>
      <c r="D151" s="6">
        <f t="shared" si="41"/>
        <v>145.8067297718548</v>
      </c>
      <c r="E151" s="6">
        <f t="shared" si="31"/>
        <v>44.441889812320873</v>
      </c>
      <c r="F151" s="8">
        <f t="shared" si="32"/>
        <v>0.70464946757016966</v>
      </c>
      <c r="G151" s="6">
        <f t="shared" si="35"/>
        <v>3.5815643437031572</v>
      </c>
      <c r="H151" s="6">
        <f t="shared" si="36"/>
        <v>403.94548339834461</v>
      </c>
      <c r="I151" s="6">
        <f t="shared" si="37"/>
        <v>366.1209898497188</v>
      </c>
      <c r="K151" s="1">
        <f t="shared" si="33"/>
        <v>1.353780000000002</v>
      </c>
      <c r="L151" s="1">
        <f t="shared" si="34"/>
        <v>9.4087709999999991E-2</v>
      </c>
      <c r="M151" s="1">
        <f t="shared" si="38"/>
        <v>0.30868672247639994</v>
      </c>
      <c r="N151" s="1">
        <f t="shared" si="39"/>
        <v>3.7042406697167993</v>
      </c>
    </row>
    <row r="152" spans="1:14">
      <c r="A152" s="1">
        <v>0.13900000000000001</v>
      </c>
      <c r="B152" s="6">
        <f t="shared" si="40"/>
        <v>941.36331526126435</v>
      </c>
      <c r="C152" s="6">
        <f t="shared" si="30"/>
        <v>286.92752930995243</v>
      </c>
      <c r="D152" s="6">
        <f t="shared" si="41"/>
        <v>146.74875572736593</v>
      </c>
      <c r="E152" s="6">
        <f t="shared" si="31"/>
        <v>44.729019314372522</v>
      </c>
      <c r="F152" s="8">
        <f t="shared" si="32"/>
        <v>0.70380926096470109</v>
      </c>
      <c r="G152" s="6">
        <f t="shared" si="35"/>
        <v>3.5672425550594746</v>
      </c>
      <c r="H152" s="6">
        <f t="shared" si="36"/>
        <v>402.33020546903072</v>
      </c>
      <c r="I152" s="6">
        <f t="shared" si="37"/>
        <v>365.09228972164425</v>
      </c>
      <c r="K152" s="1">
        <f t="shared" si="33"/>
        <v>1.3635900000000021</v>
      </c>
      <c r="L152" s="1">
        <f t="shared" si="34"/>
        <v>9.5451299999999989E-2</v>
      </c>
      <c r="M152" s="1">
        <f t="shared" si="38"/>
        <v>0.31316044309199997</v>
      </c>
      <c r="N152" s="1">
        <f t="shared" si="39"/>
        <v>3.7579253171039997</v>
      </c>
    </row>
    <row r="153" spans="1:14">
      <c r="A153" s="1">
        <v>0.14000000000000001</v>
      </c>
      <c r="B153" s="6">
        <f t="shared" si="40"/>
        <v>940.04333422995342</v>
      </c>
      <c r="C153" s="6">
        <f t="shared" si="30"/>
        <v>286.52519910448342</v>
      </c>
      <c r="D153" s="6">
        <f t="shared" si="41"/>
        <v>147.68945905211154</v>
      </c>
      <c r="E153" s="6">
        <f t="shared" si="31"/>
        <v>45.015745678579741</v>
      </c>
      <c r="F153" s="8">
        <f t="shared" si="32"/>
        <v>0.70297241413732559</v>
      </c>
      <c r="G153" s="6">
        <f t="shared" si="35"/>
        <v>3.5530159292650416</v>
      </c>
      <c r="H153" s="6">
        <f t="shared" si="36"/>
        <v>400.72566044842733</v>
      </c>
      <c r="I153" s="6">
        <f t="shared" si="37"/>
        <v>364.06914165880204</v>
      </c>
      <c r="K153" s="1">
        <f t="shared" si="33"/>
        <v>1.3734000000000022</v>
      </c>
      <c r="L153" s="1">
        <f t="shared" si="34"/>
        <v>9.6824699999999986E-2</v>
      </c>
      <c r="M153" s="1">
        <f t="shared" si="38"/>
        <v>0.31766634874799993</v>
      </c>
      <c r="N153" s="1">
        <f t="shared" si="39"/>
        <v>3.8119961849759991</v>
      </c>
    </row>
    <row r="154" spans="1:14">
      <c r="A154" s="1">
        <v>0.14099999999999999</v>
      </c>
      <c r="B154" s="6">
        <f t="shared" si="40"/>
        <v>938.72861745412774</v>
      </c>
      <c r="C154" s="6">
        <f t="shared" si="30"/>
        <v>286.124473444035</v>
      </c>
      <c r="D154" s="6">
        <f t="shared" si="41"/>
        <v>148.62884502795359</v>
      </c>
      <c r="E154" s="6">
        <f t="shared" si="31"/>
        <v>45.302070514853995</v>
      </c>
      <c r="F154" s="8">
        <f t="shared" si="32"/>
        <v>0.70213890476359286</v>
      </c>
      <c r="G154" s="6">
        <f t="shared" si="35"/>
        <v>3.5388835830766769</v>
      </c>
      <c r="H154" s="6">
        <f t="shared" si="36"/>
        <v>399.13174872026076</v>
      </c>
      <c r="I154" s="6">
        <f t="shared" si="37"/>
        <v>363.05150113233759</v>
      </c>
      <c r="K154" s="1">
        <f t="shared" si="33"/>
        <v>1.3832100000000018</v>
      </c>
      <c r="L154" s="1">
        <f t="shared" si="34"/>
        <v>9.8207909999999954E-2</v>
      </c>
      <c r="M154" s="1">
        <f t="shared" si="38"/>
        <v>0.32220443944439986</v>
      </c>
      <c r="N154" s="1">
        <f t="shared" si="39"/>
        <v>3.8664532733327981</v>
      </c>
    </row>
    <row r="155" spans="1:14">
      <c r="A155" s="1">
        <v>0.14199999999999999</v>
      </c>
      <c r="B155" s="6">
        <f t="shared" si="40"/>
        <v>937.41913004765638</v>
      </c>
      <c r="C155" s="6">
        <f t="shared" si="30"/>
        <v>285.72534169531474</v>
      </c>
      <c r="D155" s="6">
        <f t="shared" si="41"/>
        <v>149.56691890170447</v>
      </c>
      <c r="E155" s="6">
        <f t="shared" si="31"/>
        <v>45.587995422423667</v>
      </c>
      <c r="F155" s="8">
        <f t="shared" si="32"/>
        <v>0.70130871072625467</v>
      </c>
      <c r="G155" s="6">
        <f t="shared" si="35"/>
        <v>3.5248446437672283</v>
      </c>
      <c r="H155" s="6">
        <f t="shared" si="36"/>
        <v>397.54837185430398</v>
      </c>
      <c r="I155" s="6">
        <f t="shared" si="37"/>
        <v>362.03932408723693</v>
      </c>
      <c r="K155" s="1">
        <f t="shared" si="33"/>
        <v>1.3930200000000019</v>
      </c>
      <c r="L155" s="1">
        <f t="shared" si="34"/>
        <v>9.9600929999999963E-2</v>
      </c>
      <c r="M155" s="1">
        <f t="shared" si="38"/>
        <v>0.32677471518119988</v>
      </c>
      <c r="N155" s="1">
        <f t="shared" si="39"/>
        <v>3.9212965821743984</v>
      </c>
    </row>
    <row r="156" spans="1:14">
      <c r="A156" s="1">
        <v>0.14299999999999999</v>
      </c>
      <c r="B156" s="6">
        <f t="shared" si="40"/>
        <v>936.11483744734187</v>
      </c>
      <c r="C156" s="6">
        <f t="shared" si="30"/>
        <v>285.32779332346041</v>
      </c>
      <c r="D156" s="6">
        <f t="shared" si="41"/>
        <v>150.50368588545194</v>
      </c>
      <c r="E156" s="6">
        <f t="shared" si="31"/>
        <v>45.873521989933053</v>
      </c>
      <c r="F156" s="8">
        <f t="shared" si="32"/>
        <v>0.70048181011279775</v>
      </c>
      <c r="G156" s="6">
        <f t="shared" si="35"/>
        <v>3.5108982489728975</v>
      </c>
      <c r="H156" s="6">
        <f t="shared" si="36"/>
        <v>395.97543258915726</v>
      </c>
      <c r="I156" s="6">
        <f t="shared" si="37"/>
        <v>361.03256693604681</v>
      </c>
      <c r="K156" s="1">
        <f t="shared" si="33"/>
        <v>1.402830000000002</v>
      </c>
      <c r="L156" s="1">
        <f t="shared" si="34"/>
        <v>0.10100375999999997</v>
      </c>
      <c r="M156" s="1">
        <f t="shared" si="38"/>
        <v>0.33137717595839988</v>
      </c>
      <c r="N156" s="1">
        <f t="shared" si="39"/>
        <v>3.9765261115007986</v>
      </c>
    </row>
    <row r="157" spans="1:14">
      <c r="A157" s="1">
        <v>0.14399999999999999</v>
      </c>
      <c r="B157" s="6">
        <f t="shared" si="40"/>
        <v>934.81570540908592</v>
      </c>
      <c r="C157" s="6">
        <f t="shared" si="30"/>
        <v>284.93181789087123</v>
      </c>
      <c r="D157" s="6">
        <f t="shared" si="41"/>
        <v>151.43915115688017</v>
      </c>
      <c r="E157" s="6">
        <f t="shared" si="31"/>
        <v>46.158651795540216</v>
      </c>
      <c r="F157" s="8">
        <f t="shared" si="32"/>
        <v>0.69965818121301226</v>
      </c>
      <c r="G157" s="6">
        <f t="shared" si="35"/>
        <v>3.4970435465431775</v>
      </c>
      <c r="H157" s="6">
        <f t="shared" si="36"/>
        <v>394.41283481532332</v>
      </c>
      <c r="I157" s="6">
        <f t="shared" si="37"/>
        <v>360.03118655269441</v>
      </c>
      <c r="K157" s="1">
        <f t="shared" si="33"/>
        <v>1.4126400000000021</v>
      </c>
      <c r="L157" s="1">
        <f t="shared" si="34"/>
        <v>0.10241639999999998</v>
      </c>
      <c r="M157" s="1">
        <f t="shared" si="38"/>
        <v>0.33601182177599992</v>
      </c>
      <c r="N157" s="1">
        <f t="shared" si="39"/>
        <v>4.0321418613119988</v>
      </c>
    </row>
    <row r="158" spans="1:14">
      <c r="A158" s="1">
        <v>0.14499999999999999</v>
      </c>
      <c r="B158" s="6">
        <f t="shared" si="40"/>
        <v>933.52170000411036</v>
      </c>
      <c r="C158" s="6">
        <f t="shared" si="30"/>
        <v>284.53740505605589</v>
      </c>
      <c r="D158" s="6">
        <f t="shared" si="41"/>
        <v>152.37331985958676</v>
      </c>
      <c r="E158" s="6">
        <f t="shared" si="31"/>
        <v>46.443386407013676</v>
      </c>
      <c r="F158" s="8">
        <f t="shared" si="32"/>
        <v>0.69883780251659633</v>
      </c>
      <c r="G158" s="6">
        <f t="shared" si="35"/>
        <v>3.4832796943933535</v>
      </c>
      <c r="H158" s="6">
        <f t="shared" si="36"/>
        <v>392.86048355857184</v>
      </c>
      <c r="I158" s="6">
        <f t="shared" si="37"/>
        <v>359.03514026640437</v>
      </c>
      <c r="K158" s="1">
        <f t="shared" si="33"/>
        <v>1.4224500000000022</v>
      </c>
      <c r="L158" s="1">
        <f t="shared" si="34"/>
        <v>0.10383884999999998</v>
      </c>
      <c r="M158" s="1">
        <f t="shared" si="38"/>
        <v>0.34067865263399993</v>
      </c>
      <c r="N158" s="1">
        <f t="shared" si="39"/>
        <v>4.088143831607999</v>
      </c>
    </row>
    <row r="159" spans="1:14">
      <c r="A159" s="1">
        <v>0.14599999999999999</v>
      </c>
      <c r="B159" s="6">
        <f t="shared" si="40"/>
        <v>932.23278761523204</v>
      </c>
      <c r="C159" s="6">
        <f t="shared" si="30"/>
        <v>284.1445445724973</v>
      </c>
      <c r="D159" s="6">
        <f t="shared" si="41"/>
        <v>153.30619710339641</v>
      </c>
      <c r="E159" s="6">
        <f t="shared" si="31"/>
        <v>46.727727381827954</v>
      </c>
      <c r="F159" s="8">
        <f t="shared" si="32"/>
        <v>0.69802065271079439</v>
      </c>
      <c r="G159" s="6">
        <f t="shared" si="35"/>
        <v>3.469605860359513</v>
      </c>
      <c r="H159" s="6">
        <f t="shared" si="36"/>
        <v>391.31828496358656</v>
      </c>
      <c r="I159" s="6">
        <f t="shared" si="37"/>
        <v>358.04438585571233</v>
      </c>
      <c r="K159" s="1">
        <f t="shared" si="33"/>
        <v>1.4322600000000023</v>
      </c>
      <c r="L159" s="1">
        <f t="shared" si="34"/>
        <v>0.10527110999999999</v>
      </c>
      <c r="M159" s="1">
        <f t="shared" si="38"/>
        <v>0.34537766853239993</v>
      </c>
      <c r="N159" s="1">
        <f t="shared" si="39"/>
        <v>4.1445320223887991</v>
      </c>
    </row>
    <row r="160" spans="1:14">
      <c r="A160" s="1">
        <v>0.14699999999999999</v>
      </c>
      <c r="B160" s="6">
        <f t="shared" si="40"/>
        <v>930.94893493319216</v>
      </c>
      <c r="C160" s="6">
        <f t="shared" si="30"/>
        <v>283.75322628753372</v>
      </c>
      <c r="D160" s="6">
        <f t="shared" si="41"/>
        <v>154.23778796467064</v>
      </c>
      <c r="E160" s="6">
        <f t="shared" si="31"/>
        <v>47.011676267257968</v>
      </c>
      <c r="F160" s="8">
        <f t="shared" si="32"/>
        <v>0.69720671067807016</v>
      </c>
      <c r="G160" s="6">
        <f t="shared" si="35"/>
        <v>3.4560212220560231</v>
      </c>
      <c r="H160" s="6">
        <f t="shared" si="36"/>
        <v>389.78614627789113</v>
      </c>
      <c r="I160" s="6">
        <f t="shared" si="37"/>
        <v>357.05888154257195</v>
      </c>
      <c r="K160" s="1">
        <f t="shared" si="33"/>
        <v>1.4420700000000024</v>
      </c>
      <c r="L160" s="1">
        <f t="shared" si="34"/>
        <v>0.10671317999999999</v>
      </c>
      <c r="M160" s="1">
        <f t="shared" si="38"/>
        <v>0.35010886947119996</v>
      </c>
      <c r="N160" s="1">
        <f t="shared" si="39"/>
        <v>4.2013064336543993</v>
      </c>
    </row>
    <row r="161" spans="1:14">
      <c r="A161" s="1">
        <v>0.14799999999999999</v>
      </c>
      <c r="B161" s="6">
        <f t="shared" si="40"/>
        <v>929.6701089530377</v>
      </c>
      <c r="C161" s="6">
        <f t="shared" si="30"/>
        <v>283.36344014125581</v>
      </c>
      <c r="D161" s="6">
        <f t="shared" si="41"/>
        <v>155.16809748661373</v>
      </c>
      <c r="E161" s="6">
        <f t="shared" si="31"/>
        <v>47.295234600472362</v>
      </c>
      <c r="F161" s="8">
        <f t="shared" si="32"/>
        <v>0.69639595549381217</v>
      </c>
      <c r="G161" s="6">
        <f t="shared" si="35"/>
        <v>3.442524966735411</v>
      </c>
      <c r="H161" s="6">
        <f t="shared" si="36"/>
        <v>388.2639758360458</v>
      </c>
      <c r="I161" s="6">
        <f t="shared" si="37"/>
        <v>356.07858598655491</v>
      </c>
      <c r="K161" s="1">
        <f t="shared" si="33"/>
        <v>1.4518800000000025</v>
      </c>
      <c r="L161" s="1">
        <f t="shared" si="34"/>
        <v>0.10816505999999999</v>
      </c>
      <c r="M161" s="1">
        <f t="shared" si="38"/>
        <v>0.35487225545039996</v>
      </c>
      <c r="N161" s="1">
        <f t="shared" si="39"/>
        <v>4.2584670654047994</v>
      </c>
    </row>
    <row r="162" spans="1:14">
      <c r="A162" s="1">
        <v>0.14899999999999999</v>
      </c>
      <c r="B162" s="6">
        <f t="shared" si="40"/>
        <v>928.39627697055585</v>
      </c>
      <c r="C162" s="6">
        <f t="shared" si="30"/>
        <v>282.97517616541978</v>
      </c>
      <c r="D162" s="6">
        <f t="shared" si="41"/>
        <v>156.09713067957554</v>
      </c>
      <c r="E162" s="6">
        <f t="shared" si="31"/>
        <v>47.578403908625702</v>
      </c>
      <c r="F162" s="8">
        <f t="shared" si="32"/>
        <v>0.69558836642407318</v>
      </c>
      <c r="G162" s="6">
        <f t="shared" si="35"/>
        <v>3.4291162911506299</v>
      </c>
      <c r="H162" s="6">
        <f t="shared" si="36"/>
        <v>386.75168304411295</v>
      </c>
      <c r="I162" s="6">
        <f t="shared" si="37"/>
        <v>355.10345827914199</v>
      </c>
      <c r="K162" s="1">
        <f t="shared" si="33"/>
        <v>1.4616900000000026</v>
      </c>
      <c r="L162" s="1">
        <f t="shared" si="34"/>
        <v>0.10962675</v>
      </c>
      <c r="M162" s="1">
        <f t="shared" si="38"/>
        <v>0.35966782647000001</v>
      </c>
      <c r="N162" s="1">
        <f t="shared" si="39"/>
        <v>4.3160139176400003</v>
      </c>
    </row>
    <row r="163" spans="1:14">
      <c r="A163" s="1">
        <v>0.15</v>
      </c>
      <c r="B163" s="6">
        <f t="shared" si="40"/>
        <v>927.12740657875736</v>
      </c>
      <c r="C163" s="6">
        <f t="shared" si="30"/>
        <v>282.58842448237567</v>
      </c>
      <c r="D163" s="6">
        <f t="shared" si="41"/>
        <v>157.02489252135021</v>
      </c>
      <c r="E163" s="6">
        <f t="shared" si="31"/>
        <v>47.861185708949598</v>
      </c>
      <c r="F163" s="8">
        <f t="shared" si="32"/>
        <v>0.69478392292334146</v>
      </c>
      <c r="G163" s="6">
        <f t="shared" si="35"/>
        <v>3.4157944014196273</v>
      </c>
      <c r="H163" s="6">
        <f t="shared" si="36"/>
        <v>385.2491783643826</v>
      </c>
      <c r="I163" s="6">
        <f t="shared" si="37"/>
        <v>354.13345793810197</v>
      </c>
      <c r="K163" s="1">
        <f t="shared" si="33"/>
        <v>1.4715000000000027</v>
      </c>
      <c r="L163" s="1">
        <f t="shared" si="34"/>
        <v>0.11109825</v>
      </c>
      <c r="M163" s="1">
        <f t="shared" si="38"/>
        <v>0.36449558252999997</v>
      </c>
      <c r="N163" s="1">
        <f t="shared" si="39"/>
        <v>4.3739469903599995</v>
      </c>
    </row>
    <row r="164" spans="1:14">
      <c r="A164" s="1">
        <v>0.151</v>
      </c>
      <c r="B164" s="6">
        <f t="shared" si="40"/>
        <v>925.86346566441227</v>
      </c>
      <c r="C164" s="6">
        <f t="shared" si="30"/>
        <v>282.20317530401127</v>
      </c>
      <c r="D164" s="6">
        <f t="shared" si="41"/>
        <v>157.95138795747178</v>
      </c>
      <c r="E164" s="6">
        <f t="shared" si="31"/>
        <v>48.143581508842793</v>
      </c>
      <c r="F164" s="8">
        <f t="shared" si="32"/>
        <v>0.69398260463234351</v>
      </c>
      <c r="G164" s="6">
        <f t="shared" si="35"/>
        <v>3.4025585128922002</v>
      </c>
      <c r="H164" s="6">
        <f t="shared" si="36"/>
        <v>383.75637330035573</v>
      </c>
      <c r="I164" s="6">
        <f t="shared" si="37"/>
        <v>353.16854490195936</v>
      </c>
      <c r="K164" s="1">
        <f t="shared" si="33"/>
        <v>1.4813100000000028</v>
      </c>
      <c r="L164" s="1">
        <f t="shared" si="34"/>
        <v>0.11257956</v>
      </c>
      <c r="M164" s="1">
        <f t="shared" si="38"/>
        <v>0.36935552363039997</v>
      </c>
      <c r="N164" s="1">
        <f t="shared" si="39"/>
        <v>4.4322662835647995</v>
      </c>
    </row>
    <row r="165" spans="1:14">
      <c r="A165" s="1">
        <v>0.152</v>
      </c>
      <c r="B165" s="6">
        <f t="shared" si="40"/>
        <v>924.60442240463362</v>
      </c>
      <c r="C165" s="6">
        <f t="shared" si="30"/>
        <v>281.81941893071092</v>
      </c>
      <c r="D165" s="6">
        <f t="shared" si="41"/>
        <v>158.87662190150633</v>
      </c>
      <c r="E165" s="6">
        <f t="shared" si="31"/>
        <v>48.425592805960157</v>
      </c>
      <c r="F165" s="8">
        <f t="shared" si="32"/>
        <v>0.69318439137587873</v>
      </c>
      <c r="G165" s="6">
        <f t="shared" si="35"/>
        <v>3.3894078500190825</v>
      </c>
      <c r="H165" s="6">
        <f t="shared" si="36"/>
        <v>382.27318038197927</v>
      </c>
      <c r="I165" s="6">
        <f t="shared" si="37"/>
        <v>352.20867952454773</v>
      </c>
      <c r="K165" s="1">
        <f t="shared" si="33"/>
        <v>1.4911200000000029</v>
      </c>
      <c r="L165" s="1">
        <f t="shared" si="34"/>
        <v>0.11407067999999999</v>
      </c>
      <c r="M165" s="1">
        <f t="shared" si="38"/>
        <v>0.37424764977119995</v>
      </c>
      <c r="N165" s="1">
        <f t="shared" si="39"/>
        <v>4.4909717972543994</v>
      </c>
    </row>
    <row r="166" spans="1:14">
      <c r="A166" s="1">
        <v>0.153</v>
      </c>
      <c r="B166" s="6">
        <f t="shared" si="40"/>
        <v>923.35024526350924</v>
      </c>
      <c r="C166" s="6">
        <f t="shared" si="30"/>
        <v>281.43714575032897</v>
      </c>
      <c r="D166" s="6">
        <f t="shared" si="41"/>
        <v>159.8005992353404</v>
      </c>
      <c r="E166" s="6">
        <f t="shared" si="31"/>
        <v>48.707221088300678</v>
      </c>
      <c r="F166" s="8">
        <f t="shared" si="32"/>
        <v>0.69238926316068428</v>
      </c>
      <c r="G166" s="6">
        <f t="shared" si="35"/>
        <v>3.3763416462232168</v>
      </c>
      <c r="H166" s="6">
        <f t="shared" si="36"/>
        <v>380.79951315112754</v>
      </c>
      <c r="I166" s="6">
        <f t="shared" si="37"/>
        <v>351.25382256964673</v>
      </c>
      <c r="K166" s="1">
        <f t="shared" si="33"/>
        <v>1.500930000000003</v>
      </c>
      <c r="L166" s="1">
        <f t="shared" si="34"/>
        <v>0.11557160999999999</v>
      </c>
      <c r="M166" s="1">
        <f t="shared" si="38"/>
        <v>0.37917196095239997</v>
      </c>
      <c r="N166" s="1">
        <f t="shared" si="39"/>
        <v>4.5500635314287994</v>
      </c>
    </row>
    <row r="167" spans="1:14">
      <c r="A167" s="1">
        <v>0.154</v>
      </c>
      <c r="B167" s="6">
        <f t="shared" si="40"/>
        <v>922.10090298878242</v>
      </c>
      <c r="C167" s="6">
        <f t="shared" si="30"/>
        <v>281.05634623717782</v>
      </c>
      <c r="D167" s="6">
        <f t="shared" si="41"/>
        <v>160.72332480946653</v>
      </c>
      <c r="E167" s="6">
        <f t="shared" si="31"/>
        <v>48.988467834294433</v>
      </c>
      <c r="F167" s="8">
        <f t="shared" si="32"/>
        <v>0.69159720017332993</v>
      </c>
      <c r="G167" s="6">
        <f t="shared" si="35"/>
        <v>3.3633591437731689</v>
      </c>
      <c r="H167" s="6">
        <f t="shared" si="36"/>
        <v>379.33528614732552</v>
      </c>
      <c r="I167" s="6">
        <f t="shared" si="37"/>
        <v>350.30393520570237</v>
      </c>
      <c r="K167" s="1">
        <f t="shared" si="33"/>
        <v>1.5107400000000031</v>
      </c>
      <c r="L167" s="1">
        <f t="shared" si="34"/>
        <v>0.11708235</v>
      </c>
      <c r="M167" s="1">
        <f t="shared" si="38"/>
        <v>0.38412845717400002</v>
      </c>
      <c r="N167" s="1">
        <f t="shared" si="39"/>
        <v>4.6095414860880002</v>
      </c>
    </row>
    <row r="168" spans="1:14">
      <c r="A168" s="1">
        <v>0.155</v>
      </c>
      <c r="B168" s="6">
        <f t="shared" si="40"/>
        <v>920.85636460857882</v>
      </c>
      <c r="C168" s="6">
        <f t="shared" si="30"/>
        <v>280.67701095103047</v>
      </c>
      <c r="D168" s="6">
        <f t="shared" si="41"/>
        <v>161.6448034432652</v>
      </c>
      <c r="E168" s="6">
        <f t="shared" si="31"/>
        <v>49.269334512888534</v>
      </c>
      <c r="F168" s="8">
        <f t="shared" si="32"/>
        <v>0.69080818277814338</v>
      </c>
      <c r="G168" s="6">
        <f t="shared" si="35"/>
        <v>3.3504595936586665</v>
      </c>
      <c r="H168" s="6">
        <f t="shared" si="36"/>
        <v>377.88041489371113</v>
      </c>
      <c r="I168" s="6">
        <f t="shared" si="37"/>
        <v>349.35897900062923</v>
      </c>
      <c r="K168" s="1">
        <f t="shared" si="33"/>
        <v>1.5205500000000032</v>
      </c>
      <c r="L168" s="1">
        <f t="shared" si="34"/>
        <v>0.11860290000000001</v>
      </c>
      <c r="M168" s="1">
        <f t="shared" si="38"/>
        <v>0.38911713843600004</v>
      </c>
      <c r="N168" s="1">
        <f t="shared" si="39"/>
        <v>4.6694056612320001</v>
      </c>
    </row>
    <row r="169" spans="1:14">
      <c r="A169" s="1">
        <v>0.156</v>
      </c>
      <c r="B169" s="6">
        <f t="shared" si="40"/>
        <v>919.61659942817892</v>
      </c>
      <c r="C169" s="6">
        <f t="shared" si="30"/>
        <v>280.29913053613677</v>
      </c>
      <c r="D169" s="6">
        <f t="shared" si="41"/>
        <v>162.5650399252836</v>
      </c>
      <c r="E169" s="6">
        <f t="shared" si="31"/>
        <v>49.549822583632121</v>
      </c>
      <c r="F169" s="8">
        <f t="shared" si="32"/>
        <v>0.69002219151516453</v>
      </c>
      <c r="G169" s="6">
        <f t="shared" si="35"/>
        <v>3.3376422554681846</v>
      </c>
      <c r="H169" s="6">
        <f t="shared" si="36"/>
        <v>376.43481588322931</v>
      </c>
      <c r="I169" s="6">
        <f t="shared" si="37"/>
        <v>348.41891591669179</v>
      </c>
      <c r="K169" s="1">
        <f t="shared" si="33"/>
        <v>1.5303600000000033</v>
      </c>
      <c r="L169" s="1">
        <f t="shared" si="34"/>
        <v>0.12013326000000002</v>
      </c>
      <c r="M169" s="1">
        <f t="shared" si="38"/>
        <v>0.39413800473840005</v>
      </c>
      <c r="N169" s="1">
        <f t="shared" si="39"/>
        <v>4.7296560568608008</v>
      </c>
    </row>
    <row r="170" spans="1:14">
      <c r="A170" s="1">
        <v>0.157</v>
      </c>
      <c r="B170" s="6">
        <f t="shared" si="40"/>
        <v>918.38157702683668</v>
      </c>
      <c r="C170" s="6">
        <f t="shared" si="30"/>
        <v>279.92269572025356</v>
      </c>
      <c r="D170" s="6">
        <f t="shared" si="41"/>
        <v>163.48403901351114</v>
      </c>
      <c r="E170" s="6">
        <f t="shared" si="31"/>
        <v>49.829933496760319</v>
      </c>
      <c r="F170" s="8">
        <f t="shared" si="32"/>
        <v>0.68923920709812747</v>
      </c>
      <c r="G170" s="6">
        <f t="shared" si="35"/>
        <v>3.3249063972685557</v>
      </c>
      <c r="H170" s="6">
        <f t="shared" si="36"/>
        <v>374.99840656505341</v>
      </c>
      <c r="I170" s="6">
        <f t="shared" si="37"/>
        <v>347.48370830546395</v>
      </c>
      <c r="K170" s="1">
        <f t="shared" si="33"/>
        <v>1.5401700000000034</v>
      </c>
      <c r="L170" s="1">
        <f t="shared" si="34"/>
        <v>0.12167343000000003</v>
      </c>
      <c r="M170" s="1">
        <f t="shared" si="38"/>
        <v>0.39919105608120009</v>
      </c>
      <c r="N170" s="1">
        <f t="shared" si="39"/>
        <v>4.7902926729744006</v>
      </c>
    </row>
    <row r="171" spans="1:14">
      <c r="A171" s="1">
        <v>0.158</v>
      </c>
      <c r="B171" s="6">
        <f t="shared" si="40"/>
        <v>917.15126725464177</v>
      </c>
      <c r="C171" s="6">
        <f t="shared" si="30"/>
        <v>279.5476973136885</v>
      </c>
      <c r="D171" s="6">
        <f t="shared" si="41"/>
        <v>164.40180543565188</v>
      </c>
      <c r="E171" s="6">
        <f t="shared" si="31"/>
        <v>50.109668693277293</v>
      </c>
      <c r="F171" s="8">
        <f t="shared" si="32"/>
        <v>0.68845921041247216</v>
      </c>
      <c r="G171" s="6">
        <f t="shared" si="35"/>
        <v>3.3122512954865861</v>
      </c>
      <c r="H171" s="6">
        <f t="shared" si="36"/>
        <v>373.57110533123347</v>
      </c>
      <c r="I171" s="6">
        <f t="shared" si="37"/>
        <v>346.55331890286686</v>
      </c>
      <c r="K171" s="1">
        <f t="shared" si="33"/>
        <v>1.5499800000000035</v>
      </c>
      <c r="L171" s="1">
        <f t="shared" si="34"/>
        <v>0.12322341000000003</v>
      </c>
      <c r="M171" s="1">
        <f t="shared" si="38"/>
        <v>0.40427629246440011</v>
      </c>
      <c r="N171" s="1">
        <f t="shared" si="39"/>
        <v>4.8513155095728013</v>
      </c>
    </row>
    <row r="172" spans="1:14">
      <c r="A172" s="1">
        <v>0.159</v>
      </c>
      <c r="B172" s="6">
        <f t="shared" si="40"/>
        <v>915.9256402294269</v>
      </c>
      <c r="C172" s="6">
        <f t="shared" si="30"/>
        <v>279.17412620835728</v>
      </c>
      <c r="D172" s="6">
        <f t="shared" si="41"/>
        <v>165.3183438893939</v>
      </c>
      <c r="E172" s="6">
        <f t="shared" si="31"/>
        <v>50.389029605038317</v>
      </c>
      <c r="F172" s="8">
        <f t="shared" si="32"/>
        <v>0.6876821825133832</v>
      </c>
      <c r="G172" s="6">
        <f t="shared" si="35"/>
        <v>3.2996762347926043</v>
      </c>
      <c r="H172" s="6">
        <f t="shared" si="36"/>
        <v>372.15283150356242</v>
      </c>
      <c r="I172" s="6">
        <f t="shared" si="37"/>
        <v>345.62771082428111</v>
      </c>
      <c r="K172" s="1">
        <f t="shared" si="33"/>
        <v>1.5597900000000036</v>
      </c>
      <c r="L172" s="1">
        <f t="shared" si="34"/>
        <v>0.12478320000000004</v>
      </c>
      <c r="M172" s="1">
        <f t="shared" si="38"/>
        <v>0.40939371388800011</v>
      </c>
      <c r="N172" s="1">
        <f t="shared" si="39"/>
        <v>4.9127245666560011</v>
      </c>
    </row>
    <row r="173" spans="1:14">
      <c r="A173" s="1">
        <v>0.16</v>
      </c>
      <c r="B173" s="6">
        <f t="shared" si="40"/>
        <v>914.70466633371677</v>
      </c>
      <c r="C173" s="6">
        <f t="shared" si="30"/>
        <v>278.80197337685371</v>
      </c>
      <c r="D173" s="6">
        <f t="shared" si="41"/>
        <v>166.2336590426755</v>
      </c>
      <c r="E173" s="6">
        <f t="shared" si="31"/>
        <v>50.668017654830926</v>
      </c>
      <c r="F173" s="8">
        <f t="shared" si="32"/>
        <v>0.68690810462385576</v>
      </c>
      <c r="G173" s="6">
        <f t="shared" si="35"/>
        <v>3.2871805079859273</v>
      </c>
      <c r="H173" s="6">
        <f t="shared" si="36"/>
        <v>370.7435053206583</v>
      </c>
      <c r="I173" s="6">
        <f t="shared" si="37"/>
        <v>344.70684755973417</v>
      </c>
      <c r="K173" s="1">
        <f t="shared" si="33"/>
        <v>1.5696000000000037</v>
      </c>
      <c r="L173" s="1">
        <f t="shared" si="34"/>
        <v>0.12635280000000004</v>
      </c>
      <c r="M173" s="1">
        <f t="shared" si="38"/>
        <v>0.41454332035200014</v>
      </c>
      <c r="N173" s="1">
        <f t="shared" si="39"/>
        <v>4.9745198442240017</v>
      </c>
    </row>
    <row r="174" spans="1:14">
      <c r="A174" s="1">
        <v>0.161</v>
      </c>
      <c r="B174" s="6">
        <f t="shared" si="40"/>
        <v>913.48831621172053</v>
      </c>
      <c r="C174" s="6">
        <f t="shared" si="30"/>
        <v>278.43122987153305</v>
      </c>
      <c r="D174" s="6">
        <f t="shared" si="41"/>
        <v>167.14775553394821</v>
      </c>
      <c r="E174" s="6">
        <f t="shared" si="31"/>
        <v>50.94663425645512</v>
      </c>
      <c r="F174" s="8">
        <f t="shared" si="32"/>
        <v>0.68613695813278874</v>
      </c>
      <c r="G174" s="6">
        <f t="shared" si="35"/>
        <v>3.2747634158822079</v>
      </c>
      <c r="H174" s="6">
        <f t="shared" si="36"/>
        <v>369.34304792525865</v>
      </c>
      <c r="I174" s="6">
        <f t="shared" si="37"/>
        <v>343.7906929691606</v>
      </c>
      <c r="K174" s="1">
        <f t="shared" si="33"/>
        <v>1.5794100000000038</v>
      </c>
      <c r="L174" s="1">
        <f t="shared" si="34"/>
        <v>0.12793221000000005</v>
      </c>
      <c r="M174" s="1">
        <f t="shared" si="38"/>
        <v>0.41972511185640016</v>
      </c>
      <c r="N174" s="1">
        <f t="shared" si="39"/>
        <v>5.0367013422768014</v>
      </c>
    </row>
    <row r="175" spans="1:14">
      <c r="A175" s="1">
        <v>0.16200000000000001</v>
      </c>
      <c r="B175" s="6">
        <f t="shared" si="40"/>
        <v>912.27656076636538</v>
      </c>
      <c r="C175" s="6">
        <f t="shared" si="30"/>
        <v>278.06188682360778</v>
      </c>
      <c r="D175" s="6">
        <f t="shared" si="41"/>
        <v>168.06063797243726</v>
      </c>
      <c r="E175" s="6">
        <f t="shared" si="31"/>
        <v>51.224880814802688</v>
      </c>
      <c r="F175" s="8">
        <f t="shared" si="32"/>
        <v>0.68536872459310427</v>
      </c>
      <c r="G175" s="6">
        <f t="shared" si="35"/>
        <v>3.262424267202614</v>
      </c>
      <c r="H175" s="6">
        <f t="shared" si="36"/>
        <v>367.95138135172192</v>
      </c>
      <c r="I175" s="6">
        <f t="shared" si="37"/>
        <v>342.87921127773342</v>
      </c>
      <c r="K175" s="1">
        <f t="shared" si="33"/>
        <v>1.5892200000000039</v>
      </c>
      <c r="L175" s="1">
        <f t="shared" si="34"/>
        <v>0.12952143000000005</v>
      </c>
      <c r="M175" s="1">
        <f t="shared" si="38"/>
        <v>0.42493908840120015</v>
      </c>
      <c r="N175" s="1">
        <f t="shared" si="39"/>
        <v>5.099269060814402</v>
      </c>
    </row>
    <row r="176" spans="1:14">
      <c r="A176" s="1">
        <v>0.16300000000000001</v>
      </c>
      <c r="B176" s="6">
        <f t="shared" si="40"/>
        <v>911.0693711563714</v>
      </c>
      <c r="C176" s="6">
        <f t="shared" si="30"/>
        <v>277.69393544225608</v>
      </c>
      <c r="D176" s="6">
        <f t="shared" si="41"/>
        <v>168.97231093839864</v>
      </c>
      <c r="E176" s="6">
        <f t="shared" si="31"/>
        <v>51.502758725935621</v>
      </c>
      <c r="F176" s="8">
        <f t="shared" si="32"/>
        <v>0.68460338571989265</v>
      </c>
      <c r="G176" s="6">
        <f t="shared" si="35"/>
        <v>3.250162378464823</v>
      </c>
      <c r="H176" s="6">
        <f t="shared" si="36"/>
        <v>366.56842851373318</v>
      </c>
      <c r="I176" s="6">
        <f t="shared" si="37"/>
        <v>341.97236707126734</v>
      </c>
      <c r="K176" s="1">
        <f t="shared" si="33"/>
        <v>1.5990300000000039</v>
      </c>
      <c r="L176" s="1">
        <f t="shared" si="34"/>
        <v>0.13112046000000005</v>
      </c>
      <c r="M176" s="1">
        <f t="shared" si="38"/>
        <v>0.43018524998640018</v>
      </c>
      <c r="N176" s="1">
        <f t="shared" si="39"/>
        <v>5.1622229998368017</v>
      </c>
    </row>
    <row r="177" spans="1:14">
      <c r="A177" s="1">
        <v>0.16400000000000001</v>
      </c>
      <c r="B177" s="6">
        <f t="shared" si="40"/>
        <v>909.86671879336643</v>
      </c>
      <c r="C177" s="6">
        <f t="shared" si="30"/>
        <v>277.32736701374233</v>
      </c>
      <c r="D177" s="6">
        <f t="shared" si="41"/>
        <v>169.8827789833735</v>
      </c>
      <c r="E177" s="6">
        <f t="shared" si="31"/>
        <v>51.78026937716362</v>
      </c>
      <c r="F177" s="8">
        <f t="shared" si="32"/>
        <v>0.68384092338858415</v>
      </c>
      <c r="G177" s="6">
        <f t="shared" si="35"/>
        <v>3.23797707387578</v>
      </c>
      <c r="H177" s="6">
        <f t="shared" si="36"/>
        <v>365.1941131922087</v>
      </c>
      <c r="I177" s="6">
        <f t="shared" si="37"/>
        <v>341.07012529168929</v>
      </c>
      <c r="K177" s="1">
        <f t="shared" si="33"/>
        <v>1.608840000000004</v>
      </c>
      <c r="L177" s="1">
        <f t="shared" si="34"/>
        <v>0.13272930000000005</v>
      </c>
      <c r="M177" s="1">
        <f t="shared" si="38"/>
        <v>0.43546359661200018</v>
      </c>
      <c r="N177" s="1">
        <f t="shared" si="39"/>
        <v>5.2255631593440022</v>
      </c>
    </row>
    <row r="178" spans="1:14">
      <c r="A178" s="1">
        <v>0.16500000000000001</v>
      </c>
      <c r="B178" s="6">
        <f t="shared" si="40"/>
        <v>908.66857533904079</v>
      </c>
      <c r="C178" s="6">
        <f t="shared" ref="C178:C213" si="42">C177-(H177*(A178-A177))</f>
        <v>276.96217290055012</v>
      </c>
      <c r="D178" s="6">
        <f t="shared" si="41"/>
        <v>170.7920466304397</v>
      </c>
      <c r="E178" s="6">
        <f t="shared" ref="E178:E213" si="43">(C177+C178)/2*(A178-A177)+E177</f>
        <v>52.057414147120767</v>
      </c>
      <c r="F178" s="8">
        <f t="shared" ref="F178:F213" si="44">0.107+(2.08*10^-3)*(B178/3.28084)</f>
        <v>0.68308131963314433</v>
      </c>
      <c r="G178" s="6">
        <f t="shared" si="35"/>
        <v>3.225867685226206</v>
      </c>
      <c r="H178" s="6">
        <f t="shared" si="36"/>
        <v>363.82836002339837</v>
      </c>
      <c r="I178" s="6">
        <f t="shared" si="37"/>
        <v>340.17245123257914</v>
      </c>
      <c r="K178" s="1">
        <f t="shared" ref="K178:K213" si="45">$G$8*(A178-A177)+K177</f>
        <v>1.6186500000000041</v>
      </c>
      <c r="L178" s="1">
        <f t="shared" ref="L178:L213" si="46">K178*(A178-A177)+L177</f>
        <v>0.13434795000000005</v>
      </c>
      <c r="M178" s="1">
        <f t="shared" si="38"/>
        <v>0.44077412827800017</v>
      </c>
      <c r="N178" s="1">
        <f t="shared" si="39"/>
        <v>5.2892895393360018</v>
      </c>
    </row>
    <row r="179" spans="1:14">
      <c r="A179" s="1">
        <v>0.16600000000000001</v>
      </c>
      <c r="B179" s="6">
        <f t="shared" si="40"/>
        <v>907.47491270234173</v>
      </c>
      <c r="C179" s="6">
        <f t="shared" si="42"/>
        <v>276.59834454052674</v>
      </c>
      <c r="D179" s="6">
        <f t="shared" si="41"/>
        <v>171.70011837446037</v>
      </c>
      <c r="E179" s="6">
        <f t="shared" si="43"/>
        <v>52.334194405841302</v>
      </c>
      <c r="F179" s="8">
        <f t="shared" si="44"/>
        <v>0.6823245566442957</v>
      </c>
      <c r="G179" s="6">
        <f t="shared" si="35"/>
        <v>3.2138335517868044</v>
      </c>
      <c r="H179" s="6">
        <f t="shared" si="36"/>
        <v>362.47109448717936</v>
      </c>
      <c r="I179" s="6">
        <f t="shared" si="37"/>
        <v>339.2793105347755</v>
      </c>
      <c r="K179" s="1">
        <f t="shared" si="45"/>
        <v>1.6284600000000042</v>
      </c>
      <c r="L179" s="1">
        <f t="shared" si="46"/>
        <v>0.13597641000000005</v>
      </c>
      <c r="M179" s="1">
        <f t="shared" si="38"/>
        <v>0.44611684498440013</v>
      </c>
      <c r="N179" s="1">
        <f t="shared" si="39"/>
        <v>5.3534021398128013</v>
      </c>
    </row>
    <row r="180" spans="1:14">
      <c r="A180" s="1">
        <v>0.16700000000000001</v>
      </c>
      <c r="B180" s="6">
        <f t="shared" si="40"/>
        <v>906.28570303670438</v>
      </c>
      <c r="C180" s="6">
        <f t="shared" si="42"/>
        <v>276.23587344603953</v>
      </c>
      <c r="D180" s="6">
        <f t="shared" si="41"/>
        <v>172.6069986823299</v>
      </c>
      <c r="E180" s="6">
        <f t="shared" si="43"/>
        <v>52.610611514834588</v>
      </c>
      <c r="F180" s="8">
        <f t="shared" si="44"/>
        <v>0.68157061676776232</v>
      </c>
      <c r="G180" s="6">
        <f t="shared" si="35"/>
        <v>3.2018740202061413</v>
      </c>
      <c r="H180" s="6">
        <f t="shared" si="36"/>
        <v>361.12224289553831</v>
      </c>
      <c r="I180" s="6">
        <f t="shared" si="37"/>
        <v>338.39066918204782</v>
      </c>
      <c r="K180" s="1">
        <f t="shared" si="45"/>
        <v>1.6382700000000043</v>
      </c>
      <c r="L180" s="1">
        <f t="shared" si="46"/>
        <v>0.13761468000000004</v>
      </c>
      <c r="M180" s="1">
        <f t="shared" si="38"/>
        <v>0.45149174673120013</v>
      </c>
      <c r="N180" s="1">
        <f t="shared" si="39"/>
        <v>5.4179009607744018</v>
      </c>
    </row>
    <row r="181" spans="1:14">
      <c r="A181" s="1">
        <v>0.16800000000000001</v>
      </c>
      <c r="B181" s="6">
        <f t="shared" si="40"/>
        <v>905.10091873732301</v>
      </c>
      <c r="C181" s="6">
        <f t="shared" si="42"/>
        <v>275.874751203144</v>
      </c>
      <c r="D181" s="6">
        <f t="shared" si="41"/>
        <v>173.51269199321692</v>
      </c>
      <c r="E181" s="6">
        <f t="shared" si="43"/>
        <v>52.886666827159182</v>
      </c>
      <c r="F181" s="8">
        <f t="shared" si="44"/>
        <v>0.68081948250253954</v>
      </c>
      <c r="G181" s="6">
        <f t="shared" si="35"/>
        <v>3.1899884444101825</v>
      </c>
      <c r="H181" s="6">
        <f t="shared" si="36"/>
        <v>359.78173238124106</v>
      </c>
      <c r="I181" s="6">
        <f t="shared" si="37"/>
        <v>337.50649349683374</v>
      </c>
      <c r="K181" s="1">
        <f t="shared" si="45"/>
        <v>1.6480800000000044</v>
      </c>
      <c r="L181" s="1">
        <f t="shared" si="46"/>
        <v>0.13926276000000004</v>
      </c>
      <c r="M181" s="1">
        <f t="shared" si="38"/>
        <v>0.4568988335184001</v>
      </c>
      <c r="N181" s="1">
        <f t="shared" si="39"/>
        <v>5.4827860022208013</v>
      </c>
    </row>
    <row r="182" spans="1:14">
      <c r="A182" s="1">
        <v>0.16900000000000001</v>
      </c>
      <c r="B182" s="6">
        <f t="shared" si="40"/>
        <v>903.92053243845726</v>
      </c>
      <c r="C182" s="6">
        <f t="shared" si="42"/>
        <v>275.51496947076276</v>
      </c>
      <c r="D182" s="6">
        <f t="shared" si="41"/>
        <v>174.41720271880482</v>
      </c>
      <c r="E182" s="6">
        <f t="shared" si="43"/>
        <v>53.162361687496137</v>
      </c>
      <c r="F182" s="8">
        <f t="shared" si="44"/>
        <v>0.6800711364991866</v>
      </c>
      <c r="G182" s="6">
        <f t="shared" si="35"/>
        <v>3.1781761855034256</v>
      </c>
      <c r="H182" s="6">
        <f t="shared" si="36"/>
        <v>358.44949088668147</v>
      </c>
      <c r="I182" s="6">
        <f t="shared" si="37"/>
        <v>336.62675013603842</v>
      </c>
      <c r="K182" s="1">
        <f t="shared" si="45"/>
        <v>1.6578900000000045</v>
      </c>
      <c r="L182" s="1">
        <f t="shared" si="46"/>
        <v>0.14092065000000004</v>
      </c>
      <c r="M182" s="1">
        <f t="shared" si="38"/>
        <v>0.46233810534600012</v>
      </c>
      <c r="N182" s="1">
        <f t="shared" si="39"/>
        <v>5.5480572641520016</v>
      </c>
    </row>
    <row r="183" spans="1:14">
      <c r="A183" s="1">
        <v>0.17</v>
      </c>
      <c r="B183" s="6">
        <f t="shared" si="40"/>
        <v>902.74451701077658</v>
      </c>
      <c r="C183" s="6">
        <f t="shared" si="42"/>
        <v>275.15651997987607</v>
      </c>
      <c r="D183" s="6">
        <f t="shared" si="41"/>
        <v>175.32053524352943</v>
      </c>
      <c r="E183" s="6">
        <f t="shared" si="43"/>
        <v>53.437697432221455</v>
      </c>
      <c r="F183" s="8">
        <f t="shared" si="44"/>
        <v>0.67932556155814228</v>
      </c>
      <c r="G183" s="6">
        <f t="shared" si="35"/>
        <v>3.1664366116716307</v>
      </c>
      <c r="H183" s="6">
        <f t="shared" si="36"/>
        <v>357.12544715291131</v>
      </c>
      <c r="I183" s="6">
        <f t="shared" si="37"/>
        <v>335.75140608689736</v>
      </c>
      <c r="K183" s="1">
        <f t="shared" si="45"/>
        <v>1.6677000000000046</v>
      </c>
      <c r="L183" s="1">
        <f t="shared" si="46"/>
        <v>0.14258835000000003</v>
      </c>
      <c r="M183" s="1">
        <f t="shared" si="38"/>
        <v>0.46780956221400011</v>
      </c>
      <c r="N183" s="1">
        <f t="shared" si="39"/>
        <v>5.6137147465680011</v>
      </c>
    </row>
    <row r="184" spans="1:14">
      <c r="A184" s="1">
        <v>0.17100000000000001</v>
      </c>
      <c r="B184" s="6">
        <f t="shared" si="40"/>
        <v>901.57284555873946</v>
      </c>
      <c r="C184" s="6">
        <f t="shared" si="42"/>
        <v>274.79939453272317</v>
      </c>
      <c r="D184" s="6">
        <f t="shared" si="41"/>
        <v>176.22269392481419</v>
      </c>
      <c r="E184" s="6">
        <f t="shared" si="43"/>
        <v>53.712675389477752</v>
      </c>
      <c r="F184" s="8">
        <f t="shared" si="44"/>
        <v>0.67858274062806423</v>
      </c>
      <c r="G184" s="6">
        <f t="shared" si="35"/>
        <v>3.1547690980860992</v>
      </c>
      <c r="H184" s="6">
        <f t="shared" si="36"/>
        <v>355.80953070884397</v>
      </c>
      <c r="I184" s="6">
        <f t="shared" si="37"/>
        <v>334.88042866290004</v>
      </c>
      <c r="K184" s="1">
        <f t="shared" si="45"/>
        <v>1.6775100000000047</v>
      </c>
      <c r="L184" s="1">
        <f t="shared" si="46"/>
        <v>0.14426586000000002</v>
      </c>
      <c r="M184" s="1">
        <f t="shared" si="38"/>
        <v>0.47331320412240008</v>
      </c>
      <c r="N184" s="1">
        <f t="shared" si="39"/>
        <v>5.6797584494688014</v>
      </c>
    </row>
    <row r="185" spans="1:14">
      <c r="A185" s="1">
        <v>0.17199999999999999</v>
      </c>
      <c r="B185" s="6">
        <f t="shared" si="40"/>
        <v>900.40549141800875</v>
      </c>
      <c r="C185" s="6">
        <f t="shared" si="42"/>
        <v>274.44358500201434</v>
      </c>
      <c r="D185" s="6">
        <f t="shared" si="41"/>
        <v>177.12368309330253</v>
      </c>
      <c r="E185" s="6">
        <f t="shared" si="43"/>
        <v>53.987296879245115</v>
      </c>
      <c r="F185" s="8">
        <f t="shared" si="44"/>
        <v>0.67784265680418987</v>
      </c>
      <c r="G185" s="6">
        <f t="shared" si="35"/>
        <v>3.1431730268094755</v>
      </c>
      <c r="H185" s="6">
        <f t="shared" si="36"/>
        <v>354.50167186063067</v>
      </c>
      <c r="I185" s="6">
        <f t="shared" si="37"/>
        <v>334.01378549977352</v>
      </c>
      <c r="K185" s="1">
        <f t="shared" si="45"/>
        <v>1.6873200000000044</v>
      </c>
      <c r="L185" s="1">
        <f t="shared" si="46"/>
        <v>0.14595317999999999</v>
      </c>
      <c r="M185" s="1">
        <f t="shared" si="38"/>
        <v>0.47884903107119997</v>
      </c>
      <c r="N185" s="1">
        <f t="shared" si="39"/>
        <v>5.7461883728543999</v>
      </c>
    </row>
    <row r="186" spans="1:14">
      <c r="A186" s="1">
        <v>0.17299999999999999</v>
      </c>
      <c r="B186" s="6">
        <f t="shared" si="40"/>
        <v>899.24242815290143</v>
      </c>
      <c r="C186" s="6">
        <f t="shared" si="42"/>
        <v>274.0890833301537</v>
      </c>
      <c r="D186" s="6">
        <f t="shared" si="41"/>
        <v>178.023507053088</v>
      </c>
      <c r="E186" s="6">
        <f t="shared" si="43"/>
        <v>54.2615632134112</v>
      </c>
      <c r="F186" s="8">
        <f t="shared" si="44"/>
        <v>0.67710529332671976</v>
      </c>
      <c r="G186" s="6">
        <f t="shared" si="35"/>
        <v>3.1316477867030552</v>
      </c>
      <c r="H186" s="6">
        <f t="shared" si="36"/>
        <v>353.20180168120612</v>
      </c>
      <c r="I186" s="6">
        <f t="shared" si="37"/>
        <v>333.15144455152557</v>
      </c>
      <c r="K186" s="1">
        <f t="shared" si="45"/>
        <v>1.6971300000000045</v>
      </c>
      <c r="L186" s="1">
        <f t="shared" si="46"/>
        <v>0.14765031000000001</v>
      </c>
      <c r="M186" s="1">
        <f t="shared" si="38"/>
        <v>0.48441704306040001</v>
      </c>
      <c r="N186" s="1">
        <f t="shared" si="39"/>
        <v>5.8130045167248001</v>
      </c>
    </row>
    <row r="187" spans="1:14">
      <c r="A187" s="1">
        <v>0.17399999999999999</v>
      </c>
      <c r="B187" s="6">
        <f t="shared" si="40"/>
        <v>898.08362955387361</v>
      </c>
      <c r="C187" s="6">
        <f t="shared" si="42"/>
        <v>273.73588152847248</v>
      </c>
      <c r="D187" s="6">
        <f t="shared" si="41"/>
        <v>178.92217008194137</v>
      </c>
      <c r="E187" s="6">
        <f t="shared" si="43"/>
        <v>54.53547569584051</v>
      </c>
      <c r="F187" s="8">
        <f t="shared" si="44"/>
        <v>0.67637063357922278</v>
      </c>
      <c r="G187" s="6">
        <f t="shared" si="35"/>
        <v>3.1201927733355546</v>
      </c>
      <c r="H187" s="6">
        <f t="shared" si="36"/>
        <v>351.90985199999915</v>
      </c>
      <c r="I187" s="6">
        <f t="shared" si="37"/>
        <v>332.2933740865459</v>
      </c>
      <c r="K187" s="1">
        <f t="shared" si="45"/>
        <v>1.7069400000000046</v>
      </c>
      <c r="L187" s="1">
        <f t="shared" si="46"/>
        <v>0.14935725000000002</v>
      </c>
      <c r="M187" s="1">
        <f t="shared" si="38"/>
        <v>0.49001724009000008</v>
      </c>
      <c r="N187" s="1">
        <f t="shared" si="39"/>
        <v>5.8802068810800012</v>
      </c>
    </row>
    <row r="188" spans="1:14">
      <c r="A188" s="1">
        <v>0.17499999999999999</v>
      </c>
      <c r="B188" s="6">
        <f t="shared" si="40"/>
        <v>896.92906963503788</v>
      </c>
      <c r="C188" s="6">
        <f t="shared" si="42"/>
        <v>273.38397167647247</v>
      </c>
      <c r="D188" s="6">
        <f t="shared" si="41"/>
        <v>179.81967643153584</v>
      </c>
      <c r="E188" s="6">
        <f t="shared" si="43"/>
        <v>54.809035622442984</v>
      </c>
      <c r="F188" s="8">
        <f t="shared" si="44"/>
        <v>0.67563866108706283</v>
      </c>
      <c r="G188" s="6">
        <f t="shared" si="35"/>
        <v>3.1088073888933323</v>
      </c>
      <c r="H188" s="6">
        <f t="shared" si="36"/>
        <v>350.62575539280704</v>
      </c>
      <c r="I188" s="6">
        <f t="shared" si="37"/>
        <v>331.43954268376422</v>
      </c>
      <c r="K188" s="1">
        <f t="shared" si="45"/>
        <v>1.7167500000000047</v>
      </c>
      <c r="L188" s="1">
        <f t="shared" si="46"/>
        <v>0.15107400000000004</v>
      </c>
      <c r="M188" s="1">
        <f t="shared" si="38"/>
        <v>0.49564962216000014</v>
      </c>
      <c r="N188" s="1">
        <f t="shared" si="39"/>
        <v>5.9477954659200014</v>
      </c>
    </row>
    <row r="189" spans="1:14">
      <c r="A189" s="1">
        <v>0.17599999999999999</v>
      </c>
      <c r="B189" s="6">
        <f t="shared" si="40"/>
        <v>895.77872263171503</v>
      </c>
      <c r="C189" s="6">
        <f t="shared" si="42"/>
        <v>273.03334592107967</v>
      </c>
      <c r="D189" s="6">
        <f t="shared" si="41"/>
        <v>180.71603032766922</v>
      </c>
      <c r="E189" s="6">
        <f t="shared" si="43"/>
        <v>55.082244281241763</v>
      </c>
      <c r="F189" s="8">
        <f t="shared" si="44"/>
        <v>0.67490935951584574</v>
      </c>
      <c r="G189" s="6">
        <f t="shared" si="35"/>
        <v>3.0974910420920159</v>
      </c>
      <c r="H189" s="6">
        <f t="shared" si="36"/>
        <v>349.34944517182839</v>
      </c>
      <c r="I189" s="6">
        <f t="shared" si="37"/>
        <v>330.58991922886491</v>
      </c>
      <c r="K189" s="1">
        <f t="shared" si="45"/>
        <v>1.7265600000000048</v>
      </c>
      <c r="L189" s="1">
        <f t="shared" si="46"/>
        <v>0.15280056000000006</v>
      </c>
      <c r="M189" s="1">
        <f t="shared" si="38"/>
        <v>0.50131418927040017</v>
      </c>
      <c r="N189" s="1">
        <f t="shared" si="39"/>
        <v>6.0157702712448025</v>
      </c>
    </row>
    <row r="190" spans="1:14">
      <c r="A190" s="1">
        <v>0.17699999999999999</v>
      </c>
      <c r="B190" s="6">
        <f t="shared" si="40"/>
        <v>894.63256299801753</v>
      </c>
      <c r="C190" s="6">
        <f t="shared" si="42"/>
        <v>272.68399647590786</v>
      </c>
      <c r="D190" s="6">
        <f t="shared" si="41"/>
        <v>181.61123597048407</v>
      </c>
      <c r="E190" s="6">
        <f t="shared" si="43"/>
        <v>55.355102952440255</v>
      </c>
      <c r="F190" s="8">
        <f t="shared" si="44"/>
        <v>0.67418271266988838</v>
      </c>
      <c r="G190" s="6">
        <f t="shared" si="35"/>
        <v>3.0862431480895371</v>
      </c>
      <c r="H190" s="6">
        <f t="shared" si="36"/>
        <v>348.08085537585481</v>
      </c>
      <c r="I190" s="6">
        <f t="shared" si="37"/>
        <v>329.74447291055634</v>
      </c>
      <c r="K190" s="1">
        <f t="shared" si="45"/>
        <v>1.7363700000000049</v>
      </c>
      <c r="L190" s="1">
        <f t="shared" si="46"/>
        <v>0.15453693000000007</v>
      </c>
      <c r="M190" s="1">
        <f t="shared" si="38"/>
        <v>0.50701094142120018</v>
      </c>
      <c r="N190" s="1">
        <f t="shared" si="39"/>
        <v>6.0841312970544017</v>
      </c>
    </row>
    <row r="191" spans="1:14">
      <c r="A191" s="1">
        <v>0.17799999999999999</v>
      </c>
      <c r="B191" s="6">
        <f t="shared" si="40"/>
        <v>893.49056540446611</v>
      </c>
      <c r="C191" s="6">
        <f t="shared" si="42"/>
        <v>272.33591562053198</v>
      </c>
      <c r="D191" s="6">
        <f t="shared" si="41"/>
        <v>182.50529753468533</v>
      </c>
      <c r="E191" s="6">
        <f t="shared" si="43"/>
        <v>55.627612908488473</v>
      </c>
      <c r="F191" s="8">
        <f t="shared" si="44"/>
        <v>0.67345870449070655</v>
      </c>
      <c r="G191" s="6">
        <f t="shared" si="35"/>
        <v>3.0750631284005139</v>
      </c>
      <c r="H191" s="6">
        <f t="shared" si="36"/>
        <v>346.81992076061454</v>
      </c>
      <c r="I191" s="6">
        <f t="shared" si="37"/>
        <v>328.9031732168948</v>
      </c>
      <c r="K191" s="1">
        <f t="shared" si="45"/>
        <v>1.746180000000005</v>
      </c>
      <c r="L191" s="1">
        <f t="shared" si="46"/>
        <v>0.15628311000000009</v>
      </c>
      <c r="M191" s="1">
        <f t="shared" si="38"/>
        <v>0.51273987861240022</v>
      </c>
      <c r="N191" s="1">
        <f t="shared" si="39"/>
        <v>6.1528785433488027</v>
      </c>
    </row>
    <row r="192" spans="1:14">
      <c r="A192" s="1">
        <v>0.17899999999999999</v>
      </c>
      <c r="B192" s="6">
        <f t="shared" si="40"/>
        <v>892.35270473563799</v>
      </c>
      <c r="C192" s="6">
        <f t="shared" si="42"/>
        <v>271.98909569977138</v>
      </c>
      <c r="D192" s="6">
        <f t="shared" si="41"/>
        <v>183.39821916975538</v>
      </c>
      <c r="E192" s="6">
        <f t="shared" si="43"/>
        <v>55.899775414148628</v>
      </c>
      <c r="F192" s="8">
        <f t="shared" si="44"/>
        <v>0.67273731905552447</v>
      </c>
      <c r="G192" s="6">
        <f t="shared" si="35"/>
        <v>3.0639504108119944</v>
      </c>
      <c r="H192" s="6">
        <f t="shared" si="36"/>
        <v>345.56657678926979</v>
      </c>
      <c r="I192" s="6">
        <f t="shared" si="37"/>
        <v>328.06598993166244</v>
      </c>
      <c r="K192" s="1">
        <f t="shared" si="45"/>
        <v>1.755990000000005</v>
      </c>
      <c r="L192" s="1">
        <f t="shared" si="46"/>
        <v>0.1580391000000001</v>
      </c>
      <c r="M192" s="1">
        <f t="shared" si="38"/>
        <v>0.5185010008440003</v>
      </c>
      <c r="N192" s="1">
        <f t="shared" si="39"/>
        <v>6.2220120101280036</v>
      </c>
    </row>
    <row r="193" spans="1:14">
      <c r="A193" s="1">
        <v>0.18</v>
      </c>
      <c r="B193" s="6">
        <f t="shared" si="40"/>
        <v>891.21895608784462</v>
      </c>
      <c r="C193" s="6">
        <f t="shared" si="42"/>
        <v>271.6435291229821</v>
      </c>
      <c r="D193" s="6">
        <f t="shared" si="41"/>
        <v>184.29000500016713</v>
      </c>
      <c r="E193" s="6">
        <f t="shared" si="43"/>
        <v>56.171591726560003</v>
      </c>
      <c r="F193" s="8">
        <f t="shared" si="44"/>
        <v>0.67201854057580279</v>
      </c>
      <c r="G193" s="6">
        <f t="shared" si="35"/>
        <v>3.0529044293004977</v>
      </c>
      <c r="H193" s="6">
        <f t="shared" si="36"/>
        <v>344.32075962305987</v>
      </c>
      <c r="I193" s="6">
        <f t="shared" si="37"/>
        <v>327.23289313079601</v>
      </c>
      <c r="K193" s="1">
        <f t="shared" si="45"/>
        <v>1.7658000000000051</v>
      </c>
      <c r="L193" s="1">
        <f t="shared" si="46"/>
        <v>0.15980490000000011</v>
      </c>
      <c r="M193" s="1">
        <f t="shared" si="38"/>
        <v>0.52429430811600031</v>
      </c>
      <c r="N193" s="1">
        <f t="shared" si="39"/>
        <v>6.2915316973920037</v>
      </c>
    </row>
    <row r="194" spans="1:14">
      <c r="A194" s="1">
        <v>0.18099999999999999</v>
      </c>
      <c r="B194" s="6">
        <f t="shared" si="40"/>
        <v>890.08929476684273</v>
      </c>
      <c r="C194" s="6">
        <f t="shared" si="42"/>
        <v>271.29920836335901</v>
      </c>
      <c r="D194" s="6">
        <f t="shared" si="41"/>
        <v>185.18065912559447</v>
      </c>
      <c r="E194" s="6">
        <f t="shared" si="43"/>
        <v>56.443063095303174</v>
      </c>
      <c r="F194" s="8">
        <f t="shared" si="44"/>
        <v>0.67130235339578681</v>
      </c>
      <c r="G194" s="6">
        <f t="shared" si="35"/>
        <v>3.0419246239503641</v>
      </c>
      <c r="H194" s="6">
        <f t="shared" si="36"/>
        <v>343.08240611209277</v>
      </c>
      <c r="I194" s="6">
        <f t="shared" si="37"/>
        <v>326.40385317886876</v>
      </c>
      <c r="K194" s="1">
        <f t="shared" si="45"/>
        <v>1.7756100000000052</v>
      </c>
      <c r="L194" s="1">
        <f t="shared" si="46"/>
        <v>0.16158051000000012</v>
      </c>
      <c r="M194" s="1">
        <f t="shared" si="38"/>
        <v>0.53011980042840035</v>
      </c>
      <c r="N194" s="1">
        <f t="shared" si="39"/>
        <v>6.3614376051408037</v>
      </c>
    </row>
    <row r="195" spans="1:14">
      <c r="A195" s="1">
        <v>0.182</v>
      </c>
      <c r="B195" s="6">
        <f t="shared" si="40"/>
        <v>888.96369628557397</v>
      </c>
      <c r="C195" s="6">
        <f t="shared" si="42"/>
        <v>270.95612595724691</v>
      </c>
      <c r="D195" s="6">
        <f t="shared" si="41"/>
        <v>186.07018562112066</v>
      </c>
      <c r="E195" s="6">
        <f t="shared" si="43"/>
        <v>56.714190762463474</v>
      </c>
      <c r="F195" s="8">
        <f t="shared" si="44"/>
        <v>0.67058874199107366</v>
      </c>
      <c r="G195" s="6">
        <f t="shared" si="35"/>
        <v>3.0310104408733713</v>
      </c>
      <c r="H195" s="6">
        <f t="shared" si="36"/>
        <v>341.85145378627874</v>
      </c>
      <c r="I195" s="6">
        <f t="shared" si="37"/>
        <v>325.5788407256224</v>
      </c>
      <c r="K195" s="1">
        <f t="shared" si="45"/>
        <v>1.7854200000000053</v>
      </c>
      <c r="L195" s="1">
        <f t="shared" si="46"/>
        <v>0.16336593000000013</v>
      </c>
      <c r="M195" s="1">
        <f t="shared" si="38"/>
        <v>0.53597747778120042</v>
      </c>
      <c r="N195" s="1">
        <f t="shared" si="39"/>
        <v>6.4317297333744055</v>
      </c>
    </row>
    <row r="196" spans="1:14">
      <c r="A196" s="1">
        <v>0.183</v>
      </c>
      <c r="B196" s="6">
        <f t="shared" si="40"/>
        <v>887.84213636193385</v>
      </c>
      <c r="C196" s="6">
        <f t="shared" si="42"/>
        <v>270.61427450346065</v>
      </c>
      <c r="D196" s="6">
        <f t="shared" si="41"/>
        <v>186.95858853744443</v>
      </c>
      <c r="E196" s="6">
        <f t="shared" si="43"/>
        <v>56.984975962693831</v>
      </c>
      <c r="F196" s="8">
        <f t="shared" si="44"/>
        <v>0.66987769096719818</v>
      </c>
      <c r="G196" s="6">
        <f t="shared" si="35"/>
        <v>3.020161332129593</v>
      </c>
      <c r="H196" s="6">
        <f t="shared" si="36"/>
        <v>340.62784084640469</v>
      </c>
      <c r="I196" s="6">
        <f t="shared" si="37"/>
        <v>324.7578267025491</v>
      </c>
      <c r="K196" s="1">
        <f t="shared" si="45"/>
        <v>1.7952300000000054</v>
      </c>
      <c r="L196" s="1">
        <f t="shared" si="46"/>
        <v>0.16516116000000014</v>
      </c>
      <c r="M196" s="1">
        <f t="shared" si="38"/>
        <v>0.54186734017440041</v>
      </c>
      <c r="N196" s="1">
        <f t="shared" si="39"/>
        <v>6.5024080820928045</v>
      </c>
    </row>
    <row r="197" spans="1:14">
      <c r="A197" s="1">
        <v>0.184</v>
      </c>
      <c r="B197" s="6">
        <f t="shared" si="40"/>
        <v>886.72459091657129</v>
      </c>
      <c r="C197" s="6">
        <f t="shared" si="42"/>
        <v>270.27364666261423</v>
      </c>
      <c r="D197" s="6">
        <f t="shared" si="41"/>
        <v>187.84587190108368</v>
      </c>
      <c r="E197" s="6">
        <f t="shared" si="43"/>
        <v>57.255419923276868</v>
      </c>
      <c r="F197" s="8">
        <f t="shared" si="44"/>
        <v>0.66916918505823764</v>
      </c>
      <c r="G197" s="6">
        <f t="shared" si="35"/>
        <v>3.0093767556494853</v>
      </c>
      <c r="H197" s="6">
        <f t="shared" si="36"/>
        <v>339.41150615534639</v>
      </c>
      <c r="I197" s="6">
        <f t="shared" si="37"/>
        <v>323.94078231952159</v>
      </c>
      <c r="K197" s="1">
        <f t="shared" si="45"/>
        <v>1.8050400000000055</v>
      </c>
      <c r="L197" s="1">
        <f t="shared" si="46"/>
        <v>0.16696620000000015</v>
      </c>
      <c r="M197" s="1">
        <f t="shared" si="38"/>
        <v>0.54778938760800044</v>
      </c>
      <c r="N197" s="1">
        <f t="shared" si="39"/>
        <v>6.5734726512960053</v>
      </c>
    </row>
    <row r="198" spans="1:14">
      <c r="A198" s="1">
        <v>0.185</v>
      </c>
      <c r="B198" s="6">
        <f t="shared" si="40"/>
        <v>885.61103607071664</v>
      </c>
      <c r="C198" s="6">
        <f t="shared" si="42"/>
        <v>269.9342351564589</v>
      </c>
      <c r="D198" s="6">
        <f t="shared" si="41"/>
        <v>188.73203971457733</v>
      </c>
      <c r="E198" s="6">
        <f t="shared" si="43"/>
        <v>57.525523864186404</v>
      </c>
      <c r="F198" s="8">
        <f t="shared" si="44"/>
        <v>0.66846320912543455</v>
      </c>
      <c r="G198" s="6">
        <f t="shared" si="35"/>
        <v>2.998656175157187</v>
      </c>
      <c r="H198" s="6">
        <f t="shared" si="36"/>
        <v>338.20238922941826</v>
      </c>
      <c r="I198" s="6">
        <f t="shared" si="37"/>
        <v>323.12767906147354</v>
      </c>
      <c r="K198" s="1">
        <f t="shared" si="45"/>
        <v>1.8148500000000056</v>
      </c>
      <c r="L198" s="1">
        <f t="shared" si="46"/>
        <v>0.16878105000000015</v>
      </c>
      <c r="M198" s="1">
        <f t="shared" si="38"/>
        <v>0.55374362008200051</v>
      </c>
      <c r="N198" s="1">
        <f t="shared" si="39"/>
        <v>6.6449234409840061</v>
      </c>
    </row>
    <row r="199" spans="1:14">
      <c r="A199" s="1">
        <v>0.186</v>
      </c>
      <c r="B199" s="6">
        <f t="shared" si="40"/>
        <v>884.50144814403711</v>
      </c>
      <c r="C199" s="6">
        <f t="shared" si="42"/>
        <v>269.59603276722947</v>
      </c>
      <c r="D199" s="6">
        <f t="shared" si="41"/>
        <v>189.61709595668472</v>
      </c>
      <c r="E199" s="6">
        <f t="shared" si="43"/>
        <v>57.795288998148251</v>
      </c>
      <c r="F199" s="8">
        <f t="shared" si="44"/>
        <v>0.66775974815583738</v>
      </c>
      <c r="G199" s="6">
        <f t="shared" si="35"/>
        <v>2.9879990600949804</v>
      </c>
      <c r="H199" s="6">
        <f t="shared" si="36"/>
        <v>337.00043022985335</v>
      </c>
      <c r="I199" s="6">
        <f t="shared" si="37"/>
        <v>322.31848868512475</v>
      </c>
      <c r="K199" s="1">
        <f t="shared" si="45"/>
        <v>1.8246600000000057</v>
      </c>
      <c r="L199" s="1">
        <f t="shared" si="46"/>
        <v>0.17060571000000016</v>
      </c>
      <c r="M199" s="1">
        <f t="shared" si="38"/>
        <v>0.5597300375964005</v>
      </c>
      <c r="N199" s="1">
        <f t="shared" si="39"/>
        <v>6.716760451156806</v>
      </c>
    </row>
    <row r="200" spans="1:14">
      <c r="A200" s="1">
        <v>0.187</v>
      </c>
      <c r="B200" s="6">
        <f t="shared" si="40"/>
        <v>883.39580365252175</v>
      </c>
      <c r="C200" s="6">
        <f t="shared" si="42"/>
        <v>269.25903233699961</v>
      </c>
      <c r="D200" s="6">
        <f t="shared" si="41"/>
        <v>190.50104458258298</v>
      </c>
      <c r="E200" s="6">
        <f t="shared" si="43"/>
        <v>58.064716530700366</v>
      </c>
      <c r="F200" s="8">
        <f t="shared" si="44"/>
        <v>0.66705878726095924</v>
      </c>
      <c r="G200" s="6">
        <f t="shared" si="35"/>
        <v>2.9774048855489368</v>
      </c>
      <c r="H200" s="6">
        <f t="shared" si="36"/>
        <v>335.80556995441759</v>
      </c>
      <c r="I200" s="6">
        <f t="shared" si="37"/>
        <v>321.51318321575513</v>
      </c>
      <c r="K200" s="1">
        <f t="shared" si="45"/>
        <v>1.8344700000000058</v>
      </c>
      <c r="L200" s="1">
        <f t="shared" si="46"/>
        <v>0.17244018000000016</v>
      </c>
      <c r="M200" s="1">
        <f t="shared" si="38"/>
        <v>0.56574864015120052</v>
      </c>
      <c r="N200" s="1">
        <f t="shared" si="39"/>
        <v>6.7889836818144058</v>
      </c>
    </row>
    <row r="201" spans="1:14">
      <c r="A201" s="1">
        <v>0.188</v>
      </c>
      <c r="B201" s="6">
        <f t="shared" si="40"/>
        <v>882.29407930639263</v>
      </c>
      <c r="C201" s="6">
        <f t="shared" si="42"/>
        <v>268.92322676704521</v>
      </c>
      <c r="D201" s="6">
        <f t="shared" si="41"/>
        <v>191.38388952406245</v>
      </c>
      <c r="E201" s="6">
        <f t="shared" si="43"/>
        <v>58.33380766025239</v>
      </c>
      <c r="F201" s="8">
        <f t="shared" si="44"/>
        <v>0.66636031167545406</v>
      </c>
      <c r="G201" s="6">
        <f t="shared" si="35"/>
        <v>2.9668731321756878</v>
      </c>
      <c r="H201" s="6">
        <f t="shared" si="36"/>
        <v>334.61774982915063</v>
      </c>
      <c r="I201" s="6">
        <f t="shared" si="37"/>
        <v>320.71173494402348</v>
      </c>
      <c r="K201" s="1">
        <f t="shared" si="45"/>
        <v>1.8442800000000059</v>
      </c>
      <c r="L201" s="1">
        <f t="shared" si="46"/>
        <v>0.17428446000000017</v>
      </c>
      <c r="M201" s="1">
        <f t="shared" si="38"/>
        <v>0.57179942774640058</v>
      </c>
      <c r="N201" s="1">
        <f t="shared" si="39"/>
        <v>6.8615931329568074</v>
      </c>
    </row>
    <row r="202" spans="1:14">
      <c r="A202" s="1">
        <v>0.189</v>
      </c>
      <c r="B202" s="6">
        <f t="shared" si="40"/>
        <v>881.19625200804319</v>
      </c>
      <c r="C202" s="6">
        <f t="shared" si="42"/>
        <v>268.58860901721607</v>
      </c>
      <c r="D202" s="6">
        <f t="shared" si="41"/>
        <v>192.26563468971966</v>
      </c>
      <c r="E202" s="6">
        <f t="shared" si="43"/>
        <v>58.602563578144519</v>
      </c>
      <c r="F202" s="8">
        <f t="shared" si="44"/>
        <v>0.66566430675580945</v>
      </c>
      <c r="G202" s="6">
        <f t="shared" si="35"/>
        <v>2.9564032861303167</v>
      </c>
      <c r="H202" s="6">
        <f t="shared" si="36"/>
        <v>333.43691190023299</v>
      </c>
      <c r="I202" s="6">
        <f t="shared" si="37"/>
        <v>319.914116422831</v>
      </c>
      <c r="K202" s="1">
        <f t="shared" si="45"/>
        <v>1.854090000000006</v>
      </c>
      <c r="L202" s="1">
        <f t="shared" si="46"/>
        <v>0.17613855000000017</v>
      </c>
      <c r="M202" s="1">
        <f t="shared" si="38"/>
        <v>0.57788240038200056</v>
      </c>
      <c r="N202" s="1">
        <f t="shared" si="39"/>
        <v>6.9345888045840063</v>
      </c>
    </row>
    <row r="203" spans="1:14">
      <c r="A203" s="1">
        <v>0.19</v>
      </c>
      <c r="B203" s="6">
        <f t="shared" si="40"/>
        <v>880.10229885000444</v>
      </c>
      <c r="C203" s="6">
        <f t="shared" si="42"/>
        <v>268.25517210531586</v>
      </c>
      <c r="D203" s="6">
        <f t="shared" si="41"/>
        <v>193.14628396514868</v>
      </c>
      <c r="E203" s="6">
        <f t="shared" si="43"/>
        <v>58.870985468705783</v>
      </c>
      <c r="F203" s="8">
        <f t="shared" si="44"/>
        <v>0.66497075797905703</v>
      </c>
      <c r="G203" s="6">
        <f t="shared" si="35"/>
        <v>2.9459948389953614</v>
      </c>
      <c r="H203" s="6">
        <f t="shared" si="36"/>
        <v>332.2629988259788</v>
      </c>
      <c r="I203" s="6">
        <f t="shared" si="37"/>
        <v>319.12030046423052</v>
      </c>
      <c r="K203" s="1">
        <f t="shared" si="45"/>
        <v>1.8639000000000061</v>
      </c>
      <c r="L203" s="1">
        <f t="shared" si="46"/>
        <v>0.17800245000000017</v>
      </c>
      <c r="M203" s="1">
        <f t="shared" si="38"/>
        <v>0.58399755805800058</v>
      </c>
      <c r="N203" s="1">
        <f t="shared" si="39"/>
        <v>7.0079706966960069</v>
      </c>
    </row>
    <row r="204" spans="1:14">
      <c r="A204" s="1">
        <v>0.191</v>
      </c>
      <c r="B204" s="6">
        <f t="shared" si="40"/>
        <v>879.01219711293629</v>
      </c>
      <c r="C204" s="6">
        <f t="shared" si="42"/>
        <v>267.9229091064899</v>
      </c>
      <c r="D204" s="6">
        <f t="shared" si="41"/>
        <v>194.02584121313015</v>
      </c>
      <c r="E204" s="6">
        <f t="shared" si="43"/>
        <v>59.139074509311683</v>
      </c>
      <c r="F204" s="8">
        <f t="shared" si="44"/>
        <v>0.66427965094149899</v>
      </c>
      <c r="G204" s="6">
        <f t="shared" si="35"/>
        <v>2.9356472877108875</v>
      </c>
      <c r="H204" s="6">
        <f t="shared" si="36"/>
        <v>331.09595386894915</v>
      </c>
      <c r="I204" s="6">
        <f t="shared" si="37"/>
        <v>318.33026013637755</v>
      </c>
      <c r="K204" s="1">
        <f t="shared" si="45"/>
        <v>1.8737100000000062</v>
      </c>
      <c r="L204" s="1">
        <f t="shared" si="46"/>
        <v>0.17987616000000017</v>
      </c>
      <c r="M204" s="1">
        <f t="shared" si="38"/>
        <v>0.59014490077440052</v>
      </c>
      <c r="N204" s="1">
        <f t="shared" si="39"/>
        <v>7.0817388092928066</v>
      </c>
    </row>
    <row r="205" spans="1:14">
      <c r="A205" s="1">
        <v>0.192</v>
      </c>
      <c r="B205" s="6">
        <f t="shared" si="40"/>
        <v>877.9259242636449</v>
      </c>
      <c r="C205" s="6">
        <f t="shared" si="42"/>
        <v>267.59181315262094</v>
      </c>
      <c r="D205" s="6">
        <f t="shared" si="41"/>
        <v>194.90431027381842</v>
      </c>
      <c r="E205" s="6">
        <f t="shared" si="43"/>
        <v>59.406831870441238</v>
      </c>
      <c r="F205" s="8">
        <f t="shared" si="44"/>
        <v>0.6635909713574516</v>
      </c>
      <c r="G205" s="6">
        <f t="shared" si="35"/>
        <v>2.9253601345056306</v>
      </c>
      <c r="H205" s="6">
        <f t="shared" si="36"/>
        <v>329.93572088818587</v>
      </c>
      <c r="I205" s="6">
        <f t="shared" si="37"/>
        <v>317.54396876052596</v>
      </c>
      <c r="K205" s="1">
        <f t="shared" si="45"/>
        <v>1.8835200000000063</v>
      </c>
      <c r="L205" s="1">
        <f t="shared" si="46"/>
        <v>0.18175968000000017</v>
      </c>
      <c r="M205" s="1">
        <f t="shared" si="38"/>
        <v>0.5963244285312006</v>
      </c>
      <c r="N205" s="1">
        <f t="shared" si="39"/>
        <v>7.1558931423744072</v>
      </c>
    </row>
    <row r="206" spans="1:14">
      <c r="A206" s="1">
        <v>0.193</v>
      </c>
      <c r="B206" s="6">
        <f t="shared" si="40"/>
        <v>876.84345795312618</v>
      </c>
      <c r="C206" s="6">
        <f t="shared" si="42"/>
        <v>267.26187743173278</v>
      </c>
      <c r="D206" s="6">
        <f t="shared" si="41"/>
        <v>195.78169496492683</v>
      </c>
      <c r="E206" s="6">
        <f t="shared" si="43"/>
        <v>59.674258715733416</v>
      </c>
      <c r="F206" s="8">
        <f t="shared" si="44"/>
        <v>0.66290470505800425</v>
      </c>
      <c r="G206" s="6">
        <f t="shared" ref="G206:G213" si="47">F206*(1/2)*$G$9*(B206/3.28084)^2*(3.14159/4*($G$5*0.0254)^2)</f>
        <v>2.9151328868291801</v>
      </c>
      <c r="H206" s="6">
        <f t="shared" ref="H206:H213" si="48">G206/((4/3*3.14159*($G$5*0.0254/2)^3)*$G$6)</f>
        <v>328.78224433156288</v>
      </c>
      <c r="I206" s="6">
        <f t="shared" ref="I206:I213" si="49">1/2*($G$6*4/3*3.14259*($G$5*0.0254/2)^3)*C206^2</f>
        <v>316.76139990806462</v>
      </c>
      <c r="K206" s="1">
        <f t="shared" si="45"/>
        <v>1.8933300000000064</v>
      </c>
      <c r="L206" s="1">
        <f t="shared" si="46"/>
        <v>0.18365301000000017</v>
      </c>
      <c r="M206" s="1">
        <f t="shared" ref="M206:M213" si="50">L206*3.28084</f>
        <v>0.60253614132840061</v>
      </c>
      <c r="N206" s="1">
        <f t="shared" ref="N206:N213" si="51">M206*12</f>
        <v>7.2304336959408069</v>
      </c>
    </row>
    <row r="207" spans="1:14">
      <c r="A207" s="1">
        <v>0.19400000000000001</v>
      </c>
      <c r="B207" s="6">
        <f t="shared" ref="B207:B213" si="52">C207*3.28084</f>
        <v>875.76477601463353</v>
      </c>
      <c r="C207" s="6">
        <f t="shared" si="42"/>
        <v>266.93309518740125</v>
      </c>
      <c r="D207" s="6">
        <f t="shared" ref="D207:D213" si="53">E207*3.28084</f>
        <v>196.6579990819107</v>
      </c>
      <c r="E207" s="6">
        <f t="shared" si="43"/>
        <v>59.941356202042982</v>
      </c>
      <c r="F207" s="8">
        <f t="shared" si="44"/>
        <v>0.6622208379897947</v>
      </c>
      <c r="G207" s="6">
        <f t="shared" si="47"/>
        <v>2.9049650572851871</v>
      </c>
      <c r="H207" s="6">
        <f t="shared" si="48"/>
        <v>327.63546922825321</v>
      </c>
      <c r="I207" s="6">
        <f t="shared" si="49"/>
        <v>315.98252739759596</v>
      </c>
      <c r="K207" s="1">
        <f t="shared" si="45"/>
        <v>1.9031400000000065</v>
      </c>
      <c r="L207" s="1">
        <f t="shared" si="46"/>
        <v>0.18555615000000017</v>
      </c>
      <c r="M207" s="1">
        <f t="shared" si="50"/>
        <v>0.60878003916600054</v>
      </c>
      <c r="N207" s="1">
        <f t="shared" si="51"/>
        <v>7.3053604699920065</v>
      </c>
    </row>
    <row r="208" spans="1:14">
      <c r="A208" s="1">
        <v>0.19500000000000001</v>
      </c>
      <c r="B208" s="6">
        <f t="shared" si="52"/>
        <v>874.68985646177066</v>
      </c>
      <c r="C208" s="6">
        <f t="shared" si="42"/>
        <v>266.60545971817299</v>
      </c>
      <c r="D208" s="6">
        <f t="shared" si="53"/>
        <v>197.53322639814891</v>
      </c>
      <c r="E208" s="6">
        <f t="shared" si="43"/>
        <v>60.20812547949577</v>
      </c>
      <c r="F208" s="8">
        <f t="shared" si="44"/>
        <v>0.66153935621379989</v>
      </c>
      <c r="G208" s="6">
        <f t="shared" si="47"/>
        <v>2.8948561635655801</v>
      </c>
      <c r="H208" s="6">
        <f t="shared" si="48"/>
        <v>326.49534118130964</v>
      </c>
      <c r="I208" s="6">
        <f t="shared" si="49"/>
        <v>315.20732529205554</v>
      </c>
      <c r="K208" s="1">
        <f t="shared" si="45"/>
        <v>1.9129500000000066</v>
      </c>
      <c r="L208" s="1">
        <f t="shared" si="46"/>
        <v>0.18746910000000017</v>
      </c>
      <c r="M208" s="1">
        <f t="shared" si="50"/>
        <v>0.61505612204400051</v>
      </c>
      <c r="N208" s="1">
        <f t="shared" si="51"/>
        <v>7.3806734645280061</v>
      </c>
    </row>
    <row r="209" spans="1:14">
      <c r="A209" s="1">
        <v>0.19600000000000001</v>
      </c>
      <c r="B209" s="6">
        <f t="shared" si="52"/>
        <v>873.61867748660939</v>
      </c>
      <c r="C209" s="6">
        <f t="shared" si="42"/>
        <v>266.27896437699167</v>
      </c>
      <c r="D209" s="6">
        <f t="shared" si="53"/>
        <v>198.40738066512307</v>
      </c>
      <c r="E209" s="6">
        <f t="shared" si="43"/>
        <v>60.474567691543349</v>
      </c>
      <c r="F209" s="8">
        <f t="shared" si="44"/>
        <v>0.66086024590414272</v>
      </c>
      <c r="G209" s="6">
        <f t="shared" si="47"/>
        <v>2.8848057283857762</v>
      </c>
      <c r="H209" s="6">
        <f t="shared" si="48"/>
        <v>325.36180636035709</v>
      </c>
      <c r="I209" s="6">
        <f t="shared" si="49"/>
        <v>314.43576789587149</v>
      </c>
      <c r="K209" s="1">
        <f t="shared" si="45"/>
        <v>1.9227600000000067</v>
      </c>
      <c r="L209" s="1">
        <f t="shared" si="46"/>
        <v>0.18939186000000016</v>
      </c>
      <c r="M209" s="1">
        <f t="shared" si="50"/>
        <v>0.62136438996240051</v>
      </c>
      <c r="N209" s="1">
        <f t="shared" si="51"/>
        <v>7.4563726795488066</v>
      </c>
    </row>
    <row r="210" spans="1:14">
      <c r="A210" s="1">
        <v>0.19700000000000001</v>
      </c>
      <c r="B210" s="6">
        <f t="shared" si="52"/>
        <v>872.55121745782992</v>
      </c>
      <c r="C210" s="6">
        <f t="shared" si="42"/>
        <v>265.95360257063129</v>
      </c>
      <c r="D210" s="6">
        <f t="shared" si="53"/>
        <v>199.28046561259529</v>
      </c>
      <c r="E210" s="6">
        <f t="shared" si="43"/>
        <v>60.740683975017163</v>
      </c>
      <c r="F210" s="8">
        <f t="shared" si="44"/>
        <v>0.66018349334691317</v>
      </c>
      <c r="G210" s="6">
        <f t="shared" si="47"/>
        <v>2.8748132794208607</v>
      </c>
      <c r="H210" s="6">
        <f t="shared" si="48"/>
        <v>324.23481149439505</v>
      </c>
      <c r="I210" s="6">
        <f t="shared" si="49"/>
        <v>313.66782975216358</v>
      </c>
      <c r="K210" s="1">
        <f t="shared" si="45"/>
        <v>1.9325700000000068</v>
      </c>
      <c r="L210" s="1">
        <f t="shared" si="46"/>
        <v>0.19132443000000016</v>
      </c>
      <c r="M210" s="1">
        <f t="shared" si="50"/>
        <v>0.62770484292120055</v>
      </c>
      <c r="N210" s="1">
        <f t="shared" si="51"/>
        <v>7.532458115054407</v>
      </c>
    </row>
    <row r="211" spans="1:14">
      <c r="A211" s="1">
        <v>0.19800000000000001</v>
      </c>
      <c r="B211" s="6">
        <f t="shared" si="52"/>
        <v>871.48745491888656</v>
      </c>
      <c r="C211" s="6">
        <f t="shared" si="42"/>
        <v>265.62936775913687</v>
      </c>
      <c r="D211" s="6">
        <f t="shared" si="53"/>
        <v>200.15248494878367</v>
      </c>
      <c r="E211" s="6">
        <f t="shared" si="43"/>
        <v>61.006475460182045</v>
      </c>
      <c r="F211" s="8">
        <f t="shared" si="44"/>
        <v>0.65950908493900473</v>
      </c>
      <c r="G211" s="6">
        <f t="shared" si="47"/>
        <v>2.8648783492427219</v>
      </c>
      <c r="H211" s="6">
        <f t="shared" si="48"/>
        <v>323.11430386470727</v>
      </c>
      <c r="I211" s="6">
        <f t="shared" si="49"/>
        <v>312.90348563998145</v>
      </c>
      <c r="K211" s="1">
        <f t="shared" si="45"/>
        <v>1.9423800000000069</v>
      </c>
      <c r="L211" s="1">
        <f t="shared" si="46"/>
        <v>0.19326681000000018</v>
      </c>
      <c r="M211" s="1">
        <f t="shared" si="50"/>
        <v>0.63407748092040062</v>
      </c>
      <c r="N211" s="1">
        <f t="shared" si="51"/>
        <v>7.6089297710448074</v>
      </c>
    </row>
    <row r="212" spans="1:14">
      <c r="A212" s="1">
        <v>0.19900000000000001</v>
      </c>
      <c r="B212" s="6">
        <f t="shared" si="52"/>
        <v>870.42736858619514</v>
      </c>
      <c r="C212" s="6">
        <f t="shared" si="42"/>
        <v>265.30625345527216</v>
      </c>
      <c r="D212" s="6">
        <f t="shared" si="53"/>
        <v>201.02344236053619</v>
      </c>
      <c r="E212" s="6">
        <f t="shared" si="43"/>
        <v>61.271943270789251</v>
      </c>
      <c r="F212" s="8">
        <f t="shared" si="44"/>
        <v>0.65883700718696614</v>
      </c>
      <c r="G212" s="6">
        <f t="shared" si="47"/>
        <v>2.8550004752581275</v>
      </c>
      <c r="H212" s="6">
        <f t="shared" si="48"/>
        <v>322.00023129787763</v>
      </c>
      <c r="I212" s="6">
        <f t="shared" si="49"/>
        <v>312.14271057158021</v>
      </c>
      <c r="K212" s="1">
        <f t="shared" si="45"/>
        <v>1.952190000000007</v>
      </c>
      <c r="L212" s="1">
        <f t="shared" si="46"/>
        <v>0.1952190000000002</v>
      </c>
      <c r="M212" s="1">
        <f t="shared" si="50"/>
        <v>0.64048230396000061</v>
      </c>
      <c r="N212" s="1">
        <f t="shared" si="51"/>
        <v>7.6857876475200069</v>
      </c>
    </row>
    <row r="213" spans="1:14">
      <c r="A213" s="1">
        <v>0.2</v>
      </c>
      <c r="B213" s="6">
        <f t="shared" si="52"/>
        <v>869.37093734734378</v>
      </c>
      <c r="C213" s="6">
        <f t="shared" si="42"/>
        <v>264.98425322397429</v>
      </c>
      <c r="D213" s="6">
        <f t="shared" si="53"/>
        <v>201.89334151350297</v>
      </c>
      <c r="E213" s="6">
        <f t="shared" si="43"/>
        <v>61.537088524128876</v>
      </c>
      <c r="F213" s="8">
        <f t="shared" si="44"/>
        <v>0.65816724670586657</v>
      </c>
      <c r="G213" s="6">
        <f t="shared" si="47"/>
        <v>2.8451791996477249</v>
      </c>
      <c r="H213" s="6">
        <f t="shared" si="48"/>
        <v>320.89254215891037</v>
      </c>
      <c r="I213" s="6">
        <f t="shared" si="49"/>
        <v>311.3854797897348</v>
      </c>
      <c r="K213" s="1">
        <f t="shared" si="45"/>
        <v>1.9620000000000071</v>
      </c>
      <c r="L213" s="1">
        <f t="shared" si="46"/>
        <v>0.19718100000000022</v>
      </c>
      <c r="M213" s="1">
        <f t="shared" si="50"/>
        <v>0.64691931204000075</v>
      </c>
      <c r="N213" s="1">
        <f t="shared" si="51"/>
        <v>7.763031744480009</v>
      </c>
    </row>
    <row r="214" spans="1:14">
      <c r="B214" s="7"/>
      <c r="C214" s="7"/>
      <c r="E214" s="7"/>
      <c r="F214" s="9"/>
      <c r="G214" s="7"/>
      <c r="H214" s="7"/>
      <c r="I214" s="7"/>
    </row>
    <row r="215" spans="1:14">
      <c r="B215" s="7"/>
      <c r="C215" s="7"/>
      <c r="E215" s="7"/>
      <c r="F215" s="9"/>
      <c r="G215" s="7"/>
      <c r="H215" s="7"/>
      <c r="I215" s="7"/>
    </row>
    <row r="216" spans="1:14">
      <c r="B216" s="7"/>
      <c r="C216" s="7"/>
      <c r="E216" s="7"/>
      <c r="F216" s="9"/>
      <c r="G216" s="7"/>
      <c r="H216" s="7"/>
      <c r="I216" s="7"/>
    </row>
    <row r="217" spans="1:14">
      <c r="B217" s="7"/>
      <c r="C217" s="7"/>
      <c r="E217" s="7"/>
      <c r="F217" s="9"/>
      <c r="G217" s="7"/>
      <c r="H217" s="7"/>
      <c r="I217" s="7"/>
    </row>
    <row r="218" spans="1:14">
      <c r="B218" s="7"/>
      <c r="C218" s="7"/>
      <c r="E218" s="7"/>
      <c r="F218" s="9"/>
      <c r="G218" s="7"/>
      <c r="H218" s="7"/>
      <c r="I218" s="7"/>
    </row>
    <row r="219" spans="1:14">
      <c r="B219" s="7"/>
      <c r="C219" s="7"/>
      <c r="E219" s="7"/>
      <c r="F219" s="9"/>
      <c r="G219" s="7"/>
      <c r="H219" s="7"/>
      <c r="I219" s="7"/>
    </row>
    <row r="220" spans="1:14">
      <c r="B220" s="7"/>
      <c r="C220" s="7"/>
      <c r="E220" s="7"/>
      <c r="F220" s="9"/>
      <c r="G220" s="7"/>
      <c r="H220" s="7"/>
      <c r="I220" s="7"/>
    </row>
    <row r="221" spans="1:14">
      <c r="B221" s="7"/>
      <c r="C221" s="7"/>
      <c r="E221" s="7"/>
      <c r="F221" s="9"/>
      <c r="G221" s="7"/>
      <c r="H221" s="7"/>
      <c r="I221" s="7"/>
    </row>
    <row r="222" spans="1:14">
      <c r="B222" s="7"/>
      <c r="C222" s="7"/>
      <c r="E222" s="7"/>
      <c r="F222" s="9"/>
      <c r="G222" s="7"/>
      <c r="H222" s="7"/>
      <c r="I222" s="7"/>
    </row>
    <row r="223" spans="1:14">
      <c r="B223" s="7"/>
      <c r="C223" s="7"/>
      <c r="E223" s="7"/>
      <c r="F223" s="9"/>
      <c r="G223" s="7"/>
      <c r="H223" s="7"/>
      <c r="I223" s="7"/>
    </row>
    <row r="224" spans="1:14">
      <c r="B224" s="7"/>
      <c r="C224" s="7"/>
      <c r="E224" s="7"/>
      <c r="F224" s="9"/>
      <c r="G224" s="7"/>
      <c r="H224" s="7"/>
      <c r="I224" s="7"/>
    </row>
    <row r="225" spans="2:9">
      <c r="B225" s="7"/>
      <c r="C225" s="7"/>
      <c r="E225" s="7"/>
      <c r="F225" s="9"/>
      <c r="G225" s="7"/>
      <c r="H225" s="7"/>
      <c r="I225" s="7"/>
    </row>
    <row r="226" spans="2:9">
      <c r="B226" s="7"/>
      <c r="C226" s="7"/>
      <c r="E226" s="7"/>
      <c r="F226" s="9"/>
      <c r="G226" s="7"/>
      <c r="H226" s="7"/>
      <c r="I226" s="7"/>
    </row>
    <row r="227" spans="2:9">
      <c r="B227" s="7"/>
      <c r="C227" s="7"/>
      <c r="E227" s="7"/>
      <c r="F227" s="9"/>
      <c r="G227" s="7"/>
      <c r="H227" s="7"/>
      <c r="I227" s="7"/>
    </row>
    <row r="228" spans="2:9">
      <c r="B228" s="7"/>
      <c r="C228" s="7"/>
      <c r="E228" s="7"/>
      <c r="F228" s="9"/>
      <c r="G228" s="7"/>
      <c r="H228" s="7"/>
      <c r="I228" s="7"/>
    </row>
    <row r="229" spans="2:9">
      <c r="B229" s="7"/>
      <c r="C229" s="7"/>
      <c r="E229" s="7"/>
      <c r="F229" s="9"/>
      <c r="G229" s="7"/>
      <c r="H229" s="7"/>
      <c r="I229" s="7"/>
    </row>
    <row r="230" spans="2:9">
      <c r="B230" s="7"/>
      <c r="C230" s="7"/>
      <c r="E230" s="7"/>
      <c r="F230" s="9"/>
      <c r="G230" s="7"/>
      <c r="H230" s="7"/>
      <c r="I230" s="7"/>
    </row>
    <row r="231" spans="2:9">
      <c r="B231" s="7"/>
      <c r="C231" s="7"/>
      <c r="E231" s="7"/>
      <c r="F231" s="9"/>
      <c r="G231" s="7"/>
      <c r="H231" s="7"/>
      <c r="I231" s="7"/>
    </row>
    <row r="232" spans="2:9">
      <c r="B232" s="7"/>
      <c r="C232" s="7"/>
      <c r="E232" s="7"/>
      <c r="F232" s="9"/>
      <c r="G232" s="7"/>
      <c r="H232" s="7"/>
      <c r="I232" s="7"/>
    </row>
    <row r="233" spans="2:9">
      <c r="B233" s="7"/>
      <c r="C233" s="7"/>
      <c r="E233" s="7"/>
      <c r="F233" s="9"/>
      <c r="G233" s="7"/>
      <c r="H233" s="7"/>
      <c r="I233" s="7"/>
    </row>
    <row r="234" spans="2:9">
      <c r="B234" s="7"/>
      <c r="C234" s="7"/>
      <c r="E234" s="7"/>
      <c r="F234" s="9"/>
      <c r="G234" s="7"/>
      <c r="H234" s="7"/>
      <c r="I234" s="7"/>
    </row>
    <row r="235" spans="2:9">
      <c r="B235" s="7"/>
      <c r="C235" s="7"/>
      <c r="E235" s="7"/>
      <c r="F235" s="9"/>
      <c r="G235" s="7"/>
      <c r="H235" s="7"/>
      <c r="I235" s="7"/>
    </row>
    <row r="236" spans="2:9">
      <c r="B236" s="7"/>
      <c r="C236" s="7"/>
      <c r="E236" s="7"/>
      <c r="F236" s="9"/>
      <c r="G236" s="7"/>
      <c r="H236" s="7"/>
      <c r="I236" s="7"/>
    </row>
    <row r="237" spans="2:9">
      <c r="B237" s="7"/>
      <c r="C237" s="7"/>
      <c r="E237" s="7"/>
      <c r="F237" s="9"/>
      <c r="G237" s="7"/>
      <c r="H237" s="7"/>
      <c r="I237" s="7"/>
    </row>
    <row r="238" spans="2:9">
      <c r="B238" s="7"/>
      <c r="C238" s="7"/>
      <c r="E238" s="7"/>
      <c r="F238" s="9"/>
      <c r="G238" s="7"/>
      <c r="H238" s="7"/>
      <c r="I238" s="7"/>
    </row>
    <row r="239" spans="2:9">
      <c r="B239" s="7"/>
      <c r="C239" s="7"/>
      <c r="E239" s="7"/>
      <c r="F239" s="9"/>
      <c r="G239" s="7"/>
      <c r="H239" s="7"/>
      <c r="I239" s="7"/>
    </row>
    <row r="240" spans="2:9">
      <c r="B240" s="7"/>
      <c r="C240" s="7"/>
      <c r="E240" s="7"/>
      <c r="F240" s="9"/>
      <c r="G240" s="7"/>
      <c r="H240" s="7"/>
      <c r="I240" s="7"/>
    </row>
    <row r="241" spans="2:9">
      <c r="B241" s="7"/>
      <c r="C241" s="7"/>
      <c r="E241" s="7"/>
      <c r="F241" s="9"/>
      <c r="G241" s="7"/>
      <c r="H241" s="7"/>
      <c r="I241" s="7"/>
    </row>
    <row r="242" spans="2:9">
      <c r="B242" s="7"/>
      <c r="C242" s="7"/>
      <c r="E242" s="7"/>
      <c r="F242" s="9"/>
      <c r="G242" s="7"/>
      <c r="H242" s="7"/>
      <c r="I242" s="7"/>
    </row>
    <row r="243" spans="2:9">
      <c r="B243" s="7"/>
      <c r="C243" s="7"/>
      <c r="E243" s="7"/>
      <c r="F243" s="9"/>
      <c r="G243" s="7"/>
      <c r="H243" s="7"/>
      <c r="I243" s="7"/>
    </row>
    <row r="244" spans="2:9">
      <c r="B244" s="7"/>
      <c r="C244" s="7"/>
      <c r="E244" s="7"/>
      <c r="F244" s="9"/>
      <c r="G244" s="7"/>
      <c r="H244" s="7"/>
      <c r="I244" s="7"/>
    </row>
    <row r="245" spans="2:9">
      <c r="B245" s="7"/>
      <c r="C245" s="7"/>
      <c r="E245" s="7"/>
      <c r="F245" s="9"/>
      <c r="G245" s="7"/>
      <c r="H245" s="7"/>
      <c r="I245" s="7"/>
    </row>
    <row r="246" spans="2:9">
      <c r="B246" s="7"/>
      <c r="C246" s="7"/>
      <c r="E246" s="7"/>
      <c r="F246" s="9"/>
      <c r="G246" s="7"/>
      <c r="H246" s="7"/>
      <c r="I246" s="7"/>
    </row>
    <row r="247" spans="2:9">
      <c r="B247" s="7"/>
      <c r="C247" s="7"/>
      <c r="E247" s="7"/>
      <c r="F247" s="9"/>
      <c r="G247" s="7"/>
      <c r="H247" s="7"/>
      <c r="I247" s="7"/>
    </row>
    <row r="248" spans="2:9">
      <c r="B248" s="7"/>
      <c r="C248" s="7"/>
      <c r="E248" s="7"/>
      <c r="F248" s="9"/>
      <c r="G248" s="7"/>
      <c r="H248" s="7"/>
      <c r="I248" s="7"/>
    </row>
    <row r="249" spans="2:9">
      <c r="B249" s="7"/>
      <c r="C249" s="7"/>
      <c r="E249" s="7"/>
      <c r="F249" s="9"/>
      <c r="G249" s="7"/>
      <c r="H249" s="7"/>
      <c r="I249" s="7"/>
    </row>
    <row r="250" spans="2:9">
      <c r="B250" s="7"/>
      <c r="C250" s="7"/>
      <c r="E250" s="7"/>
      <c r="F250" s="9"/>
      <c r="G250" s="7"/>
      <c r="H250" s="7"/>
      <c r="I250" s="7"/>
    </row>
    <row r="251" spans="2:9">
      <c r="B251" s="7"/>
      <c r="C251" s="7"/>
      <c r="E251" s="7"/>
      <c r="F251" s="9"/>
      <c r="G251" s="7"/>
      <c r="H251" s="7"/>
      <c r="I251" s="7"/>
    </row>
    <row r="252" spans="2:9">
      <c r="B252" s="7"/>
      <c r="C252" s="7"/>
      <c r="E252" s="7"/>
      <c r="F252" s="9"/>
      <c r="G252" s="7"/>
      <c r="H252" s="7"/>
      <c r="I252" s="7"/>
    </row>
    <row r="253" spans="2:9">
      <c r="B253" s="7"/>
      <c r="C253" s="7"/>
      <c r="E253" s="7"/>
      <c r="F253" s="9"/>
      <c r="G253" s="7"/>
      <c r="H253" s="7"/>
      <c r="I253" s="7"/>
    </row>
    <row r="254" spans="2:9">
      <c r="B254" s="7"/>
      <c r="C254" s="7"/>
      <c r="E254" s="7"/>
      <c r="F254" s="9"/>
      <c r="G254" s="7"/>
      <c r="H254" s="7"/>
      <c r="I254" s="7"/>
    </row>
    <row r="255" spans="2:9">
      <c r="B255" s="7"/>
      <c r="C255" s="7"/>
      <c r="E255" s="7"/>
      <c r="F255" s="9"/>
      <c r="G255" s="7"/>
      <c r="H255" s="7"/>
      <c r="I255" s="7"/>
    </row>
    <row r="256" spans="2:9">
      <c r="B256" s="7"/>
      <c r="C256" s="7"/>
      <c r="E256" s="7"/>
      <c r="F256" s="9"/>
      <c r="G256" s="7"/>
      <c r="H256" s="7"/>
      <c r="I256" s="7"/>
    </row>
    <row r="257" spans="2:9">
      <c r="B257" s="7"/>
      <c r="C257" s="7"/>
      <c r="E257" s="7"/>
      <c r="F257" s="9"/>
      <c r="G257" s="7"/>
      <c r="H257" s="7"/>
      <c r="I257" s="7"/>
    </row>
    <row r="258" spans="2:9">
      <c r="B258" s="7"/>
      <c r="C258" s="7"/>
      <c r="E258" s="7"/>
      <c r="F258" s="9"/>
      <c r="G258" s="7"/>
      <c r="H258" s="7"/>
      <c r="I258" s="7"/>
    </row>
    <row r="259" spans="2:9">
      <c r="B259" s="7"/>
      <c r="C259" s="7"/>
      <c r="E259" s="7"/>
      <c r="F259" s="9"/>
      <c r="G259" s="7"/>
      <c r="H259" s="7"/>
      <c r="I259" s="7"/>
    </row>
    <row r="260" spans="2:9">
      <c r="B260" s="7"/>
      <c r="C260" s="7"/>
      <c r="E260" s="7"/>
      <c r="F260" s="9"/>
      <c r="G260" s="7"/>
      <c r="H260" s="7"/>
      <c r="I260" s="7"/>
    </row>
    <row r="261" spans="2:9">
      <c r="B261" s="7"/>
      <c r="C261" s="7"/>
      <c r="E261" s="7"/>
      <c r="F261" s="9"/>
      <c r="G261" s="7"/>
      <c r="H261" s="7"/>
      <c r="I261" s="7"/>
    </row>
    <row r="262" spans="2:9">
      <c r="B262" s="7"/>
      <c r="C262" s="7"/>
      <c r="E262" s="7"/>
      <c r="F262" s="9"/>
      <c r="G262" s="7"/>
      <c r="H262" s="7"/>
      <c r="I262" s="7"/>
    </row>
    <row r="263" spans="2:9">
      <c r="B263" s="7"/>
      <c r="C263" s="7"/>
      <c r="E263" s="7"/>
      <c r="F263" s="9"/>
      <c r="G263" s="7"/>
      <c r="H263" s="7"/>
      <c r="I263" s="7"/>
    </row>
    <row r="264" spans="2:9">
      <c r="B264" s="7"/>
      <c r="C264" s="7"/>
      <c r="E264" s="7"/>
      <c r="F264" s="9"/>
      <c r="G264" s="7"/>
      <c r="H264" s="7"/>
      <c r="I264" s="7"/>
    </row>
    <row r="265" spans="2:9">
      <c r="B265" s="7"/>
      <c r="C265" s="7"/>
      <c r="E265" s="7"/>
      <c r="F265" s="9"/>
      <c r="G265" s="7"/>
      <c r="H265" s="7"/>
      <c r="I265" s="7"/>
    </row>
    <row r="266" spans="2:9">
      <c r="B266" s="7"/>
      <c r="C266" s="7"/>
      <c r="E266" s="7"/>
      <c r="F266" s="9"/>
      <c r="G266" s="7"/>
      <c r="H266" s="7"/>
      <c r="I266" s="7"/>
    </row>
    <row r="267" spans="2:9">
      <c r="B267" s="7"/>
      <c r="C267" s="7"/>
      <c r="E267" s="7"/>
      <c r="F267" s="9"/>
      <c r="G267" s="7"/>
      <c r="H267" s="7"/>
      <c r="I267" s="7"/>
    </row>
    <row r="268" spans="2:9">
      <c r="B268" s="7"/>
      <c r="C268" s="7"/>
      <c r="E268" s="7"/>
      <c r="F268" s="9"/>
      <c r="G268" s="7"/>
      <c r="H268" s="7"/>
      <c r="I268" s="7"/>
    </row>
    <row r="269" spans="2:9">
      <c r="B269" s="7"/>
      <c r="C269" s="7"/>
      <c r="E269" s="7"/>
      <c r="F269" s="9"/>
      <c r="G269" s="7"/>
      <c r="H269" s="7"/>
      <c r="I269" s="7"/>
    </row>
    <row r="270" spans="2:9">
      <c r="B270" s="7"/>
      <c r="C270" s="7"/>
      <c r="E270" s="7"/>
      <c r="F270" s="9"/>
      <c r="G270" s="7"/>
      <c r="H270" s="7"/>
      <c r="I270" s="7"/>
    </row>
    <row r="271" spans="2:9">
      <c r="B271" s="7"/>
      <c r="C271" s="7"/>
      <c r="E271" s="7"/>
      <c r="F271" s="9"/>
      <c r="G271" s="7"/>
      <c r="H271" s="7"/>
      <c r="I271" s="7"/>
    </row>
    <row r="272" spans="2:9">
      <c r="B272" s="7"/>
      <c r="C272" s="7"/>
      <c r="E272" s="7"/>
      <c r="F272" s="9"/>
      <c r="G272" s="7"/>
      <c r="H272" s="7"/>
      <c r="I272" s="7"/>
    </row>
    <row r="273" spans="2:9">
      <c r="B273" s="7"/>
      <c r="C273" s="7"/>
      <c r="E273" s="7"/>
      <c r="F273" s="9"/>
      <c r="G273" s="7"/>
      <c r="H273" s="7"/>
      <c r="I273" s="7"/>
    </row>
    <row r="274" spans="2:9">
      <c r="B274" s="7"/>
      <c r="C274" s="7"/>
      <c r="E274" s="7"/>
      <c r="F274" s="9"/>
      <c r="G274" s="7"/>
      <c r="H274" s="7"/>
      <c r="I274" s="7"/>
    </row>
    <row r="275" spans="2:9">
      <c r="B275" s="7"/>
      <c r="C275" s="7"/>
      <c r="E275" s="7"/>
      <c r="F275" s="9"/>
      <c r="G275" s="7"/>
      <c r="H275" s="7"/>
      <c r="I275" s="7"/>
    </row>
    <row r="276" spans="2:9">
      <c r="B276" s="7"/>
      <c r="C276" s="7"/>
      <c r="E276" s="7"/>
      <c r="F276" s="9"/>
      <c r="G276" s="7"/>
      <c r="H276" s="7"/>
      <c r="I276" s="7"/>
    </row>
    <row r="277" spans="2:9">
      <c r="B277" s="7"/>
      <c r="C277" s="7"/>
      <c r="E277" s="7"/>
      <c r="F277" s="9"/>
      <c r="G277" s="7"/>
      <c r="H277" s="7"/>
      <c r="I277" s="7"/>
    </row>
    <row r="278" spans="2:9">
      <c r="B278" s="7"/>
      <c r="C278" s="7"/>
      <c r="E278" s="7"/>
      <c r="F278" s="9"/>
      <c r="G278" s="7"/>
      <c r="H278" s="7"/>
      <c r="I278" s="7"/>
    </row>
    <row r="279" spans="2:9">
      <c r="B279" s="7"/>
      <c r="C279" s="7"/>
      <c r="E279" s="7"/>
      <c r="F279" s="9"/>
      <c r="G279" s="7"/>
      <c r="H279" s="7"/>
      <c r="I279" s="7"/>
    </row>
    <row r="280" spans="2:9">
      <c r="B280" s="7"/>
      <c r="C280" s="7"/>
      <c r="E280" s="7"/>
      <c r="F280" s="9"/>
      <c r="G280" s="7"/>
      <c r="H280" s="7"/>
      <c r="I280" s="7"/>
    </row>
    <row r="281" spans="2:9">
      <c r="B281" s="7"/>
      <c r="C281" s="7"/>
      <c r="E281" s="7"/>
      <c r="F281" s="9"/>
      <c r="G281" s="7"/>
      <c r="H281" s="7"/>
      <c r="I281" s="7"/>
    </row>
    <row r="282" spans="2:9">
      <c r="B282" s="7"/>
      <c r="C282" s="7"/>
      <c r="E282" s="7"/>
      <c r="F282" s="9"/>
      <c r="G282" s="7"/>
      <c r="H282" s="7"/>
      <c r="I282" s="7"/>
    </row>
    <row r="283" spans="2:9">
      <c r="B283" s="7"/>
      <c r="C283" s="7"/>
      <c r="E283" s="7"/>
      <c r="F283" s="9"/>
      <c r="G283" s="7"/>
      <c r="H283" s="7"/>
      <c r="I283" s="7"/>
    </row>
    <row r="284" spans="2:9">
      <c r="B284" s="7"/>
      <c r="C284" s="7"/>
      <c r="E284" s="7"/>
      <c r="F284" s="9"/>
      <c r="G284" s="7"/>
      <c r="H284" s="7"/>
      <c r="I284" s="7"/>
    </row>
    <row r="285" spans="2:9">
      <c r="B285" s="7"/>
      <c r="C285" s="7"/>
      <c r="E285" s="7"/>
      <c r="F285" s="9"/>
      <c r="G285" s="7"/>
      <c r="H285" s="7"/>
      <c r="I285" s="7"/>
    </row>
    <row r="286" spans="2:9">
      <c r="B286" s="7"/>
      <c r="C286" s="7"/>
      <c r="E286" s="7"/>
      <c r="F286" s="9"/>
      <c r="G286" s="7"/>
      <c r="H286" s="7"/>
      <c r="I286" s="7"/>
    </row>
    <row r="287" spans="2:9">
      <c r="B287" s="7"/>
      <c r="C287" s="7"/>
      <c r="E287" s="7"/>
      <c r="F287" s="9"/>
      <c r="G287" s="7"/>
      <c r="H287" s="7"/>
      <c r="I287" s="7"/>
    </row>
    <row r="288" spans="2:9">
      <c r="B288" s="7"/>
      <c r="C288" s="7"/>
      <c r="E288" s="7"/>
      <c r="F288" s="9"/>
      <c r="G288" s="7"/>
      <c r="H288" s="7"/>
      <c r="I288" s="7"/>
    </row>
    <row r="289" spans="2:9">
      <c r="B289" s="7"/>
      <c r="C289" s="7"/>
      <c r="E289" s="7"/>
      <c r="F289" s="9"/>
      <c r="G289" s="7"/>
      <c r="H289" s="7"/>
      <c r="I289" s="7"/>
    </row>
    <row r="290" spans="2:9">
      <c r="B290" s="7"/>
      <c r="C290" s="7"/>
      <c r="E290" s="7"/>
      <c r="F290" s="9"/>
      <c r="G290" s="7"/>
      <c r="H290" s="7"/>
      <c r="I290" s="7"/>
    </row>
    <row r="291" spans="2:9">
      <c r="B291" s="7"/>
      <c r="C291" s="7"/>
      <c r="E291" s="7"/>
      <c r="F291" s="9"/>
      <c r="G291" s="7"/>
      <c r="H291" s="7"/>
      <c r="I291" s="7"/>
    </row>
    <row r="292" spans="2:9">
      <c r="B292" s="7"/>
      <c r="C292" s="7"/>
      <c r="E292" s="7"/>
      <c r="F292" s="9"/>
      <c r="G292" s="7"/>
      <c r="H292" s="7"/>
      <c r="I292" s="7"/>
    </row>
    <row r="293" spans="2:9">
      <c r="B293" s="7"/>
      <c r="C293" s="7"/>
      <c r="E293" s="7"/>
      <c r="F293" s="9"/>
      <c r="G293" s="7"/>
      <c r="H293" s="7"/>
      <c r="I293" s="7"/>
    </row>
    <row r="294" spans="2:9">
      <c r="B294" s="7"/>
      <c r="C294" s="7"/>
      <c r="E294" s="7"/>
      <c r="F294" s="9"/>
      <c r="G294" s="7"/>
      <c r="H294" s="7"/>
      <c r="I294" s="7"/>
    </row>
    <row r="295" spans="2:9">
      <c r="B295" s="7"/>
      <c r="C295" s="7"/>
      <c r="E295" s="7"/>
      <c r="F295" s="9"/>
      <c r="G295" s="7"/>
      <c r="H295" s="7"/>
      <c r="I295" s="7"/>
    </row>
    <row r="296" spans="2:9">
      <c r="B296" s="7"/>
      <c r="C296" s="7"/>
      <c r="E296" s="7"/>
      <c r="F296" s="9"/>
      <c r="G296" s="7"/>
      <c r="H296" s="7"/>
      <c r="I296" s="7"/>
    </row>
    <row r="297" spans="2:9">
      <c r="B297" s="7"/>
      <c r="C297" s="7"/>
      <c r="E297" s="7"/>
      <c r="F297" s="9"/>
      <c r="G297" s="7"/>
      <c r="H297" s="7"/>
      <c r="I297" s="7"/>
    </row>
    <row r="298" spans="2:9">
      <c r="B298" s="7"/>
      <c r="C298" s="7"/>
      <c r="E298" s="7"/>
      <c r="F298" s="9"/>
      <c r="G298" s="7"/>
      <c r="H298" s="7"/>
      <c r="I298" s="7"/>
    </row>
    <row r="299" spans="2:9">
      <c r="B299" s="7"/>
      <c r="C299" s="7"/>
      <c r="E299" s="7"/>
      <c r="F299" s="9"/>
      <c r="G299" s="7"/>
      <c r="H299" s="7"/>
      <c r="I299" s="7"/>
    </row>
    <row r="300" spans="2:9">
      <c r="B300" s="7"/>
      <c r="C300" s="7"/>
      <c r="E300" s="7"/>
      <c r="F300" s="9"/>
      <c r="G300" s="7"/>
      <c r="H300" s="7"/>
      <c r="I300" s="7"/>
    </row>
    <row r="301" spans="2:9">
      <c r="B301" s="7"/>
      <c r="C301" s="7"/>
      <c r="E301" s="7"/>
      <c r="F301" s="9"/>
      <c r="G301" s="7"/>
      <c r="H301" s="7"/>
      <c r="I301" s="7"/>
    </row>
    <row r="302" spans="2:9">
      <c r="B302" s="7"/>
      <c r="C302" s="7"/>
      <c r="E302" s="7"/>
      <c r="F302" s="9"/>
      <c r="G302" s="7"/>
      <c r="H302" s="7"/>
      <c r="I302" s="7"/>
    </row>
    <row r="303" spans="2:9">
      <c r="B303" s="7"/>
      <c r="C303" s="7"/>
      <c r="E303" s="7"/>
      <c r="F303" s="9"/>
      <c r="G303" s="7"/>
      <c r="H303" s="7"/>
      <c r="I303" s="7"/>
    </row>
    <row r="304" spans="2:9">
      <c r="B304" s="7"/>
      <c r="C304" s="7"/>
      <c r="E304" s="7"/>
      <c r="F304" s="9"/>
      <c r="G304" s="7"/>
      <c r="H304" s="7"/>
      <c r="I304" s="7"/>
    </row>
    <row r="305" spans="2:9">
      <c r="B305" s="7"/>
      <c r="C305" s="7"/>
      <c r="E305" s="7"/>
      <c r="F305" s="9"/>
      <c r="G305" s="7"/>
      <c r="H305" s="7"/>
      <c r="I305" s="7"/>
    </row>
    <row r="306" spans="2:9">
      <c r="B306" s="7"/>
      <c r="C306" s="7"/>
      <c r="E306" s="7"/>
      <c r="F306" s="9"/>
      <c r="G306" s="7"/>
      <c r="H306" s="7"/>
      <c r="I306" s="7"/>
    </row>
    <row r="307" spans="2:9">
      <c r="B307" s="7"/>
      <c r="C307" s="7"/>
      <c r="E307" s="7"/>
      <c r="F307" s="9"/>
      <c r="G307" s="7"/>
      <c r="H307" s="7"/>
      <c r="I307" s="7"/>
    </row>
    <row r="308" spans="2:9">
      <c r="B308" s="7"/>
      <c r="C308" s="7"/>
      <c r="E308" s="7"/>
      <c r="F308" s="9"/>
      <c r="G308" s="7"/>
      <c r="H308" s="7"/>
      <c r="I308" s="7"/>
    </row>
    <row r="309" spans="2:9">
      <c r="B309" s="7"/>
      <c r="C309" s="7"/>
      <c r="E309" s="7"/>
      <c r="F309" s="9"/>
      <c r="G309" s="7"/>
      <c r="H309" s="7"/>
      <c r="I309" s="7"/>
    </row>
    <row r="310" spans="2:9">
      <c r="B310" s="7"/>
      <c r="C310" s="7"/>
      <c r="E310" s="7"/>
      <c r="F310" s="9"/>
      <c r="G310" s="7"/>
      <c r="H310" s="7"/>
      <c r="I310" s="7"/>
    </row>
    <row r="311" spans="2:9">
      <c r="B311" s="7"/>
      <c r="C311" s="7"/>
      <c r="E311" s="7"/>
      <c r="F311" s="9"/>
      <c r="G311" s="7"/>
      <c r="H311" s="7"/>
      <c r="I311" s="7"/>
    </row>
    <row r="312" spans="2:9">
      <c r="B312" s="7"/>
      <c r="C312" s="7"/>
      <c r="E312" s="7"/>
      <c r="F312" s="9"/>
      <c r="G312" s="7"/>
      <c r="H312" s="7"/>
      <c r="I312" s="7"/>
    </row>
    <row r="313" spans="2:9">
      <c r="B313" s="7"/>
      <c r="C313" s="7"/>
      <c r="E313" s="7"/>
      <c r="F313" s="9"/>
      <c r="G313" s="7"/>
      <c r="H313" s="7"/>
      <c r="I313" s="7"/>
    </row>
    <row r="314" spans="2:9">
      <c r="B314" s="7"/>
      <c r="C314" s="7"/>
      <c r="E314" s="7"/>
      <c r="F314" s="9"/>
      <c r="G314" s="7"/>
      <c r="H314" s="7"/>
      <c r="I314" s="7"/>
    </row>
    <row r="315" spans="2:9">
      <c r="B315" s="7"/>
      <c r="C315" s="7"/>
      <c r="E315" s="7"/>
      <c r="F315" s="9"/>
      <c r="G315" s="7"/>
      <c r="H315" s="7"/>
      <c r="I315" s="7"/>
    </row>
    <row r="316" spans="2:9">
      <c r="B316" s="7"/>
      <c r="C316" s="7"/>
      <c r="E316" s="7"/>
      <c r="F316" s="9"/>
      <c r="G316" s="7"/>
      <c r="H316" s="7"/>
      <c r="I316" s="7"/>
    </row>
    <row r="317" spans="2:9">
      <c r="B317" s="7"/>
      <c r="C317" s="7"/>
      <c r="E317" s="7"/>
      <c r="F317" s="9"/>
      <c r="G317" s="7"/>
      <c r="H317" s="7"/>
      <c r="I317" s="7"/>
    </row>
    <row r="318" spans="2:9">
      <c r="B318" s="7"/>
      <c r="C318" s="7"/>
      <c r="E318" s="7"/>
      <c r="F318" s="9"/>
      <c r="G318" s="7"/>
      <c r="H318" s="7"/>
      <c r="I318" s="7"/>
    </row>
    <row r="319" spans="2:9">
      <c r="B319" s="7"/>
      <c r="C319" s="7"/>
      <c r="E319" s="7"/>
      <c r="F319" s="9"/>
      <c r="G319" s="7"/>
      <c r="H319" s="7"/>
      <c r="I319" s="7"/>
    </row>
    <row r="320" spans="2:9">
      <c r="B320" s="7"/>
      <c r="C320" s="7"/>
      <c r="E320" s="7"/>
      <c r="F320" s="9"/>
      <c r="G320" s="7"/>
      <c r="H320" s="7"/>
      <c r="I320" s="7"/>
    </row>
    <row r="321" spans="2:9">
      <c r="B321" s="7"/>
      <c r="C321" s="7"/>
      <c r="E321" s="7"/>
      <c r="F321" s="9"/>
      <c r="G321" s="7"/>
      <c r="H321" s="7"/>
      <c r="I321" s="7"/>
    </row>
    <row r="322" spans="2:9">
      <c r="B322" s="7"/>
      <c r="C322" s="7"/>
      <c r="E322" s="7"/>
      <c r="F322" s="9"/>
      <c r="G322" s="7"/>
      <c r="H322" s="7"/>
      <c r="I322" s="7"/>
    </row>
    <row r="323" spans="2:9">
      <c r="B323" s="7"/>
      <c r="C323" s="7"/>
      <c r="E323" s="7"/>
      <c r="F323" s="9"/>
      <c r="G323" s="7"/>
      <c r="H323" s="7"/>
      <c r="I323" s="7"/>
    </row>
    <row r="324" spans="2:9">
      <c r="B324" s="7"/>
      <c r="C324" s="7"/>
      <c r="E324" s="7"/>
      <c r="F324" s="9"/>
      <c r="G324" s="7"/>
      <c r="H324" s="7"/>
      <c r="I324" s="7"/>
    </row>
    <row r="325" spans="2:9">
      <c r="B325" s="7"/>
      <c r="C325" s="7"/>
      <c r="E325" s="7"/>
      <c r="F325" s="9"/>
      <c r="G325" s="7"/>
      <c r="H325" s="7"/>
      <c r="I325" s="7"/>
    </row>
    <row r="326" spans="2:9">
      <c r="B326" s="7"/>
      <c r="C326" s="7"/>
      <c r="E326" s="7"/>
      <c r="F326" s="9"/>
      <c r="G326" s="7"/>
      <c r="H326" s="7"/>
      <c r="I326" s="7"/>
    </row>
    <row r="327" spans="2:9">
      <c r="B327" s="7"/>
      <c r="C327" s="7"/>
      <c r="E327" s="7"/>
      <c r="F327" s="9"/>
      <c r="G327" s="7"/>
      <c r="H327" s="7"/>
      <c r="I327" s="7"/>
    </row>
    <row r="328" spans="2:9">
      <c r="B328" s="7"/>
      <c r="C328" s="7"/>
      <c r="E328" s="7"/>
      <c r="F328" s="9"/>
      <c r="G328" s="7"/>
      <c r="H328" s="7"/>
      <c r="I328" s="7"/>
    </row>
    <row r="329" spans="2:9">
      <c r="B329" s="7"/>
      <c r="C329" s="7"/>
      <c r="E329" s="7"/>
      <c r="F329" s="9"/>
      <c r="G329" s="7"/>
      <c r="H329" s="7"/>
      <c r="I329" s="7"/>
    </row>
    <row r="330" spans="2:9">
      <c r="B330" s="7"/>
      <c r="C330" s="7"/>
      <c r="E330" s="7"/>
      <c r="F330" s="9"/>
      <c r="G330" s="7"/>
      <c r="H330" s="7"/>
      <c r="I330" s="7"/>
    </row>
    <row r="331" spans="2:9">
      <c r="B331" s="7"/>
      <c r="C331" s="7"/>
      <c r="E331" s="7"/>
      <c r="F331" s="9"/>
      <c r="G331" s="7"/>
      <c r="H331" s="7"/>
      <c r="I331" s="7"/>
    </row>
    <row r="332" spans="2:9">
      <c r="B332" s="7"/>
      <c r="C332" s="7"/>
      <c r="E332" s="7"/>
      <c r="F332" s="9"/>
      <c r="G332" s="7"/>
      <c r="H332" s="7"/>
      <c r="I332" s="7"/>
    </row>
    <row r="333" spans="2:9">
      <c r="B333" s="7"/>
      <c r="C333" s="7"/>
      <c r="E333" s="7"/>
      <c r="F333" s="9"/>
      <c r="G333" s="7"/>
      <c r="H333" s="7"/>
      <c r="I333" s="7"/>
    </row>
    <row r="334" spans="2:9">
      <c r="B334" s="7"/>
      <c r="C334" s="7"/>
      <c r="E334" s="7"/>
      <c r="F334" s="9"/>
      <c r="G334" s="7"/>
      <c r="H334" s="7"/>
      <c r="I334" s="7"/>
    </row>
    <row r="335" spans="2:9">
      <c r="B335" s="7"/>
      <c r="C335" s="7"/>
      <c r="E335" s="7"/>
      <c r="F335" s="9"/>
      <c r="G335" s="7"/>
      <c r="H335" s="7"/>
      <c r="I335" s="7"/>
    </row>
    <row r="336" spans="2:9">
      <c r="B336" s="7"/>
      <c r="C336" s="7"/>
      <c r="E336" s="7"/>
      <c r="F336" s="9"/>
      <c r="G336" s="7"/>
      <c r="H336" s="7"/>
      <c r="I336" s="7"/>
    </row>
    <row r="337" spans="2:9">
      <c r="B337" s="7"/>
      <c r="C337" s="7"/>
      <c r="E337" s="7"/>
      <c r="F337" s="9"/>
      <c r="G337" s="7"/>
      <c r="H337" s="7"/>
      <c r="I337" s="7"/>
    </row>
    <row r="338" spans="2:9">
      <c r="B338" s="7"/>
      <c r="C338" s="7"/>
      <c r="E338" s="7"/>
      <c r="F338" s="9"/>
      <c r="G338" s="7"/>
      <c r="H338" s="7"/>
      <c r="I338" s="7"/>
    </row>
    <row r="339" spans="2:9">
      <c r="B339" s="7"/>
      <c r="C339" s="7"/>
      <c r="E339" s="7"/>
      <c r="F339" s="9"/>
      <c r="G339" s="7"/>
      <c r="H339" s="7"/>
      <c r="I339" s="7"/>
    </row>
    <row r="340" spans="2:9">
      <c r="B340" s="7"/>
      <c r="C340" s="7"/>
      <c r="E340" s="7"/>
      <c r="F340" s="9"/>
      <c r="G340" s="7"/>
      <c r="H340" s="7"/>
      <c r="I340" s="7"/>
    </row>
    <row r="341" spans="2:9">
      <c r="B341" s="7"/>
      <c r="C341" s="7"/>
      <c r="E341" s="7"/>
      <c r="F341" s="9"/>
      <c r="G341" s="7"/>
      <c r="H341" s="7"/>
      <c r="I341" s="7"/>
    </row>
    <row r="342" spans="2:9">
      <c r="B342" s="7"/>
      <c r="C342" s="7"/>
      <c r="E342" s="7"/>
      <c r="F342" s="9"/>
      <c r="G342" s="7"/>
      <c r="H342" s="7"/>
      <c r="I342" s="7"/>
    </row>
    <row r="343" spans="2:9">
      <c r="B343" s="7"/>
      <c r="C343" s="7"/>
      <c r="E343" s="7"/>
      <c r="F343" s="9"/>
      <c r="G343" s="7"/>
      <c r="H343" s="7"/>
      <c r="I343" s="7"/>
    </row>
    <row r="344" spans="2:9">
      <c r="B344" s="7"/>
      <c r="C344" s="7"/>
      <c r="E344" s="7"/>
      <c r="F344" s="9"/>
      <c r="G344" s="7"/>
      <c r="H344" s="7"/>
      <c r="I344" s="7"/>
    </row>
    <row r="345" spans="2:9">
      <c r="B345" s="7"/>
      <c r="C345" s="7"/>
      <c r="E345" s="7"/>
      <c r="F345" s="9"/>
      <c r="G345" s="7"/>
      <c r="H345" s="7"/>
      <c r="I345" s="7"/>
    </row>
    <row r="346" spans="2:9">
      <c r="B346" s="7"/>
      <c r="C346" s="7"/>
      <c r="E346" s="7"/>
      <c r="F346" s="9"/>
      <c r="G346" s="7"/>
      <c r="H346" s="7"/>
      <c r="I346" s="7"/>
    </row>
    <row r="347" spans="2:9">
      <c r="B347" s="7"/>
      <c r="C347" s="7"/>
      <c r="E347" s="7"/>
      <c r="F347" s="9"/>
      <c r="G347" s="7"/>
      <c r="H347" s="7"/>
      <c r="I347" s="7"/>
    </row>
    <row r="348" spans="2:9">
      <c r="B348" s="7"/>
      <c r="C348" s="7"/>
      <c r="E348" s="7"/>
      <c r="F348" s="9"/>
      <c r="G348" s="7"/>
      <c r="H348" s="7"/>
      <c r="I348" s="7"/>
    </row>
    <row r="349" spans="2:9">
      <c r="B349" s="7"/>
      <c r="C349" s="7"/>
      <c r="E349" s="7"/>
      <c r="F349" s="9"/>
      <c r="G349" s="7"/>
      <c r="H349" s="7"/>
      <c r="I349" s="7"/>
    </row>
    <row r="350" spans="2:9">
      <c r="B350" s="7"/>
      <c r="C350" s="7"/>
      <c r="E350" s="7"/>
      <c r="F350" s="9"/>
      <c r="G350" s="7"/>
      <c r="H350" s="7"/>
      <c r="I350" s="7"/>
    </row>
    <row r="351" spans="2:9">
      <c r="B351" s="7"/>
      <c r="C351" s="7"/>
      <c r="E351" s="7"/>
      <c r="F351" s="9"/>
      <c r="G351" s="7"/>
      <c r="H351" s="7"/>
      <c r="I351" s="7"/>
    </row>
    <row r="352" spans="2:9">
      <c r="B352" s="7"/>
      <c r="C352" s="7"/>
      <c r="E352" s="7"/>
      <c r="F352" s="9"/>
      <c r="G352" s="7"/>
      <c r="H352" s="7"/>
      <c r="I352" s="7"/>
    </row>
    <row r="353" spans="2:9">
      <c r="B353" s="7"/>
      <c r="C353" s="7"/>
      <c r="E353" s="7"/>
      <c r="F353" s="9"/>
      <c r="G353" s="7"/>
      <c r="H353" s="7"/>
      <c r="I353" s="7"/>
    </row>
    <row r="354" spans="2:9">
      <c r="B354" s="7"/>
      <c r="C354" s="7"/>
      <c r="E354" s="7"/>
      <c r="F354" s="9"/>
      <c r="G354" s="7"/>
      <c r="H354" s="7"/>
      <c r="I354" s="7"/>
    </row>
    <row r="355" spans="2:9">
      <c r="B355" s="7"/>
      <c r="C355" s="7"/>
      <c r="E355" s="7"/>
      <c r="F355" s="9"/>
      <c r="G355" s="7"/>
      <c r="H355" s="7"/>
      <c r="I355" s="7"/>
    </row>
    <row r="356" spans="2:9">
      <c r="B356" s="7"/>
      <c r="C356" s="7"/>
      <c r="E356" s="7"/>
      <c r="F356" s="9"/>
      <c r="G356" s="7"/>
      <c r="H356" s="7"/>
      <c r="I356" s="7"/>
    </row>
    <row r="357" spans="2:9">
      <c r="B357" s="7"/>
      <c r="C357" s="7"/>
      <c r="E357" s="7"/>
      <c r="F357" s="9"/>
      <c r="G357" s="7"/>
      <c r="H357" s="7"/>
      <c r="I357" s="7"/>
    </row>
    <row r="358" spans="2:9">
      <c r="B358" s="7"/>
      <c r="C358" s="7"/>
      <c r="E358" s="7"/>
      <c r="F358" s="9"/>
      <c r="G358" s="7"/>
      <c r="H358" s="7"/>
      <c r="I358" s="7"/>
    </row>
    <row r="359" spans="2:9">
      <c r="B359" s="7"/>
      <c r="C359" s="7"/>
      <c r="E359" s="7"/>
      <c r="F359" s="9"/>
      <c r="G359" s="7"/>
      <c r="H359" s="7"/>
      <c r="I359" s="7"/>
    </row>
    <row r="360" spans="2:9">
      <c r="B360" s="7"/>
      <c r="C360" s="7"/>
      <c r="E360" s="7"/>
      <c r="F360" s="9"/>
      <c r="G360" s="7"/>
      <c r="H360" s="7"/>
      <c r="I360" s="7"/>
    </row>
    <row r="361" spans="2:9">
      <c r="B361" s="7"/>
      <c r="C361" s="7"/>
      <c r="E361" s="7"/>
      <c r="F361" s="9"/>
      <c r="G361" s="7"/>
      <c r="H361" s="7"/>
      <c r="I361" s="7"/>
    </row>
    <row r="362" spans="2:9">
      <c r="B362" s="7"/>
      <c r="C362" s="7"/>
      <c r="E362" s="7"/>
      <c r="F362" s="9"/>
      <c r="G362" s="7"/>
      <c r="H362" s="7"/>
      <c r="I362" s="7"/>
    </row>
    <row r="363" spans="2:9">
      <c r="B363" s="7"/>
      <c r="C363" s="7"/>
      <c r="E363" s="7"/>
      <c r="F363" s="9"/>
      <c r="G363" s="7"/>
      <c r="H363" s="7"/>
      <c r="I363" s="7"/>
    </row>
    <row r="364" spans="2:9">
      <c r="B364" s="7"/>
      <c r="C364" s="7"/>
      <c r="E364" s="7"/>
      <c r="F364" s="9"/>
      <c r="G364" s="7"/>
      <c r="H364" s="7"/>
      <c r="I364" s="7"/>
    </row>
    <row r="365" spans="2:9">
      <c r="B365" s="7"/>
      <c r="C365" s="7"/>
      <c r="E365" s="7"/>
      <c r="F365" s="9"/>
      <c r="G365" s="7"/>
      <c r="H365" s="7"/>
      <c r="I365" s="7"/>
    </row>
    <row r="366" spans="2:9">
      <c r="B366" s="7"/>
      <c r="C366" s="7"/>
      <c r="E366" s="7"/>
      <c r="F366" s="9"/>
      <c r="G366" s="7"/>
      <c r="H366" s="7"/>
      <c r="I366" s="7"/>
    </row>
    <row r="367" spans="2:9">
      <c r="B367" s="7"/>
      <c r="C367" s="7"/>
      <c r="E367" s="7"/>
      <c r="F367" s="9"/>
      <c r="G367" s="7"/>
      <c r="H367" s="7"/>
      <c r="I367" s="7"/>
    </row>
    <row r="368" spans="2:9">
      <c r="B368" s="7"/>
      <c r="C368" s="7"/>
      <c r="E368" s="7"/>
      <c r="F368" s="9"/>
      <c r="G368" s="7"/>
      <c r="H368" s="7"/>
      <c r="I368" s="7"/>
    </row>
    <row r="369" spans="2:9">
      <c r="B369" s="7"/>
      <c r="C369" s="7"/>
      <c r="E369" s="7"/>
      <c r="F369" s="9"/>
      <c r="G369" s="7"/>
      <c r="H369" s="7"/>
      <c r="I369" s="7"/>
    </row>
    <row r="370" spans="2:9">
      <c r="B370" s="7"/>
      <c r="C370" s="7"/>
      <c r="E370" s="7"/>
      <c r="F370" s="9"/>
      <c r="G370" s="7"/>
      <c r="H370" s="7"/>
      <c r="I370" s="7"/>
    </row>
    <row r="371" spans="2:9">
      <c r="B371" s="7"/>
      <c r="C371" s="7"/>
      <c r="E371" s="7"/>
      <c r="F371" s="9"/>
      <c r="G371" s="7"/>
      <c r="H371" s="7"/>
      <c r="I371" s="7"/>
    </row>
    <row r="372" spans="2:9">
      <c r="B372" s="7"/>
      <c r="C372" s="7"/>
      <c r="E372" s="7"/>
      <c r="F372" s="9"/>
      <c r="G372" s="7"/>
      <c r="H372" s="7"/>
      <c r="I372" s="7"/>
    </row>
    <row r="373" spans="2:9">
      <c r="B373" s="7"/>
      <c r="C373" s="7"/>
      <c r="E373" s="7"/>
      <c r="F373" s="9"/>
      <c r="G373" s="7"/>
      <c r="H373" s="7"/>
      <c r="I373" s="7"/>
    </row>
    <row r="374" spans="2:9">
      <c r="B374" s="7"/>
      <c r="C374" s="7"/>
      <c r="E374" s="7"/>
      <c r="F374" s="9"/>
      <c r="G374" s="7"/>
      <c r="H374" s="7"/>
      <c r="I374" s="7"/>
    </row>
    <row r="375" spans="2:9">
      <c r="B375" s="7"/>
      <c r="C375" s="7"/>
      <c r="E375" s="7"/>
      <c r="F375" s="9"/>
      <c r="G375" s="7"/>
      <c r="H375" s="7"/>
      <c r="I375" s="7"/>
    </row>
    <row r="376" spans="2:9">
      <c r="B376" s="7"/>
      <c r="C376" s="7"/>
      <c r="E376" s="7"/>
      <c r="F376" s="9"/>
      <c r="G376" s="7"/>
      <c r="H376" s="7"/>
      <c r="I376" s="7"/>
    </row>
    <row r="377" spans="2:9">
      <c r="B377" s="7"/>
      <c r="C377" s="7"/>
      <c r="E377" s="7"/>
      <c r="F377" s="9"/>
      <c r="G377" s="7"/>
      <c r="H377" s="7"/>
      <c r="I377" s="7"/>
    </row>
    <row r="378" spans="2:9">
      <c r="B378" s="7"/>
      <c r="C378" s="7"/>
      <c r="E378" s="7"/>
      <c r="F378" s="9"/>
      <c r="G378" s="7"/>
      <c r="H378" s="7"/>
      <c r="I378" s="7"/>
    </row>
    <row r="379" spans="2:9">
      <c r="B379" s="7"/>
      <c r="C379" s="7"/>
      <c r="E379" s="7"/>
      <c r="F379" s="9"/>
      <c r="G379" s="7"/>
      <c r="H379" s="7"/>
      <c r="I379" s="7"/>
    </row>
    <row r="380" spans="2:9">
      <c r="B380" s="7"/>
      <c r="C380" s="7"/>
      <c r="E380" s="7"/>
      <c r="F380" s="9"/>
      <c r="G380" s="7"/>
      <c r="H380" s="7"/>
      <c r="I380" s="7"/>
    </row>
    <row r="381" spans="2:9">
      <c r="B381" s="7"/>
      <c r="C381" s="7"/>
      <c r="E381" s="7"/>
      <c r="F381" s="9"/>
      <c r="G381" s="7"/>
      <c r="H381" s="7"/>
      <c r="I381" s="7"/>
    </row>
    <row r="382" spans="2:9">
      <c r="B382" s="7"/>
      <c r="C382" s="7"/>
      <c r="E382" s="7"/>
      <c r="F382" s="9"/>
      <c r="G382" s="7"/>
      <c r="H382" s="7"/>
      <c r="I382" s="7"/>
    </row>
    <row r="383" spans="2:9">
      <c r="B383" s="7"/>
      <c r="C383" s="7"/>
      <c r="E383" s="7"/>
      <c r="F383" s="9"/>
      <c r="G383" s="7"/>
      <c r="H383" s="7"/>
      <c r="I383" s="7"/>
    </row>
    <row r="384" spans="2:9">
      <c r="B384" s="7"/>
      <c r="C384" s="7"/>
      <c r="E384" s="7"/>
      <c r="F384" s="9"/>
      <c r="G384" s="7"/>
      <c r="H384" s="7"/>
      <c r="I384" s="7"/>
    </row>
    <row r="385" spans="2:9">
      <c r="B385" s="7"/>
      <c r="C385" s="7"/>
      <c r="E385" s="7"/>
      <c r="F385" s="9"/>
      <c r="G385" s="7"/>
      <c r="H385" s="7"/>
      <c r="I385" s="7"/>
    </row>
    <row r="386" spans="2:9">
      <c r="B386" s="7"/>
      <c r="C386" s="7"/>
      <c r="E386" s="7"/>
      <c r="F386" s="9"/>
      <c r="G386" s="7"/>
      <c r="H386" s="7"/>
      <c r="I386" s="7"/>
    </row>
    <row r="387" spans="2:9">
      <c r="B387" s="7"/>
      <c r="C387" s="7"/>
      <c r="E387" s="7"/>
      <c r="F387" s="9"/>
      <c r="G387" s="7"/>
      <c r="H387" s="7"/>
      <c r="I387" s="7"/>
    </row>
    <row r="388" spans="2:9">
      <c r="B388" s="7"/>
      <c r="C388" s="7"/>
      <c r="E388" s="7"/>
      <c r="F388" s="9"/>
      <c r="G388" s="7"/>
      <c r="H388" s="7"/>
      <c r="I388" s="7"/>
    </row>
    <row r="389" spans="2:9">
      <c r="B389" s="7"/>
      <c r="C389" s="7"/>
      <c r="E389" s="7"/>
      <c r="F389" s="9"/>
      <c r="G389" s="7"/>
      <c r="H389" s="7"/>
      <c r="I389" s="7"/>
    </row>
    <row r="390" spans="2:9">
      <c r="B390" s="7"/>
      <c r="C390" s="7"/>
      <c r="E390" s="7"/>
      <c r="F390" s="9"/>
      <c r="G390" s="7"/>
      <c r="H390" s="7"/>
      <c r="I390" s="7"/>
    </row>
    <row r="391" spans="2:9">
      <c r="B391" s="7"/>
      <c r="C391" s="7"/>
      <c r="E391" s="7"/>
      <c r="F391" s="9"/>
      <c r="G391" s="7"/>
      <c r="H391" s="7"/>
      <c r="I391" s="7"/>
    </row>
    <row r="392" spans="2:9">
      <c r="B392" s="7"/>
      <c r="C392" s="7"/>
      <c r="E392" s="7"/>
      <c r="F392" s="9"/>
      <c r="G392" s="7"/>
      <c r="H392" s="7"/>
      <c r="I392" s="7"/>
    </row>
    <row r="393" spans="2:9">
      <c r="B393" s="7"/>
      <c r="C393" s="7"/>
      <c r="E393" s="7"/>
      <c r="F393" s="9"/>
      <c r="G393" s="7"/>
      <c r="H393" s="7"/>
      <c r="I393" s="7"/>
    </row>
    <row r="394" spans="2:9">
      <c r="B394" s="7"/>
      <c r="C394" s="7"/>
      <c r="E394" s="7"/>
      <c r="F394" s="9"/>
      <c r="G394" s="7"/>
      <c r="H394" s="7"/>
      <c r="I394" s="7"/>
    </row>
    <row r="395" spans="2:9">
      <c r="B395" s="7"/>
      <c r="C395" s="7"/>
      <c r="E395" s="7"/>
      <c r="F395" s="9"/>
      <c r="G395" s="7"/>
      <c r="H395" s="7"/>
      <c r="I395" s="7"/>
    </row>
    <row r="396" spans="2:9">
      <c r="B396" s="7"/>
      <c r="C396" s="7"/>
      <c r="E396" s="7"/>
      <c r="F396" s="9"/>
      <c r="G396" s="7"/>
      <c r="H396" s="7"/>
      <c r="I396" s="7"/>
    </row>
    <row r="397" spans="2:9">
      <c r="B397" s="7"/>
      <c r="C397" s="7"/>
      <c r="E397" s="7"/>
      <c r="F397" s="9"/>
      <c r="G397" s="7"/>
      <c r="H397" s="7"/>
      <c r="I397" s="7"/>
    </row>
    <row r="398" spans="2:9">
      <c r="B398" s="7"/>
      <c r="C398" s="7"/>
      <c r="E398" s="7"/>
      <c r="F398" s="9"/>
      <c r="G398" s="7"/>
      <c r="H398" s="7"/>
      <c r="I398" s="7"/>
    </row>
    <row r="399" spans="2:9">
      <c r="B399" s="7"/>
      <c r="C399" s="7"/>
      <c r="E399" s="7"/>
      <c r="F399" s="9"/>
      <c r="G399" s="7"/>
      <c r="H399" s="7"/>
      <c r="I399" s="7"/>
    </row>
    <row r="400" spans="2:9">
      <c r="B400" s="7"/>
      <c r="C400" s="7"/>
      <c r="E400" s="7"/>
      <c r="F400" s="9"/>
      <c r="G400" s="7"/>
      <c r="H400" s="7"/>
      <c r="I400" s="7"/>
    </row>
    <row r="401" spans="2:9">
      <c r="B401" s="7"/>
      <c r="C401" s="7"/>
      <c r="E401" s="7"/>
      <c r="F401" s="9"/>
      <c r="G401" s="7"/>
      <c r="H401" s="7"/>
      <c r="I401" s="7"/>
    </row>
    <row r="402" spans="2:9">
      <c r="B402" s="7"/>
      <c r="C402" s="7"/>
      <c r="E402" s="7"/>
      <c r="F402" s="9"/>
      <c r="G402" s="7"/>
      <c r="H402" s="7"/>
      <c r="I402" s="7"/>
    </row>
    <row r="403" spans="2:9">
      <c r="B403" s="7"/>
      <c r="C403" s="7"/>
      <c r="E403" s="7"/>
      <c r="F403" s="9"/>
      <c r="G403" s="7"/>
      <c r="H403" s="7"/>
      <c r="I403" s="7"/>
    </row>
    <row r="404" spans="2:9">
      <c r="B404" s="7"/>
      <c r="C404" s="7"/>
      <c r="E404" s="7"/>
      <c r="F404" s="9"/>
      <c r="G404" s="7"/>
      <c r="H404" s="7"/>
      <c r="I404" s="7"/>
    </row>
    <row r="405" spans="2:9">
      <c r="B405" s="7"/>
      <c r="C405" s="7"/>
      <c r="E405" s="7"/>
      <c r="F405" s="9"/>
      <c r="G405" s="7"/>
      <c r="H405" s="7"/>
      <c r="I405" s="7"/>
    </row>
    <row r="406" spans="2:9">
      <c r="B406" s="7"/>
      <c r="C406" s="7"/>
      <c r="E406" s="7"/>
      <c r="F406" s="9"/>
      <c r="G406" s="7"/>
      <c r="H406" s="7"/>
      <c r="I406" s="7"/>
    </row>
    <row r="407" spans="2:9">
      <c r="B407" s="7"/>
      <c r="C407" s="7"/>
      <c r="E407" s="7"/>
      <c r="F407" s="9"/>
      <c r="G407" s="7"/>
      <c r="H407" s="7"/>
      <c r="I407" s="7"/>
    </row>
    <row r="408" spans="2:9">
      <c r="B408" s="7"/>
      <c r="C408" s="7"/>
      <c r="E408" s="7"/>
      <c r="F408" s="9"/>
      <c r="G408" s="7"/>
      <c r="H408" s="7"/>
      <c r="I408" s="7"/>
    </row>
    <row r="409" spans="2:9">
      <c r="B409" s="7"/>
      <c r="C409" s="7"/>
      <c r="E409" s="7"/>
      <c r="F409" s="9"/>
      <c r="G409" s="7"/>
      <c r="H409" s="7"/>
      <c r="I409" s="7"/>
    </row>
    <row r="410" spans="2:9">
      <c r="B410" s="7"/>
      <c r="C410" s="7"/>
      <c r="E410" s="7"/>
      <c r="F410" s="9"/>
      <c r="G410" s="7"/>
      <c r="H410" s="7"/>
      <c r="I410" s="7"/>
    </row>
    <row r="411" spans="2:9">
      <c r="B411" s="7"/>
      <c r="C411" s="7"/>
      <c r="E411" s="7"/>
      <c r="F411" s="9"/>
      <c r="G411" s="7"/>
      <c r="H411" s="7"/>
      <c r="I411" s="7"/>
    </row>
    <row r="412" spans="2:9">
      <c r="B412" s="7"/>
      <c r="C412" s="7"/>
      <c r="E412" s="7"/>
      <c r="F412" s="9"/>
      <c r="G412" s="7"/>
      <c r="H412" s="7"/>
      <c r="I412" s="7"/>
    </row>
    <row r="413" spans="2:9">
      <c r="B413" s="7"/>
      <c r="C413" s="7"/>
      <c r="E413" s="7"/>
      <c r="F413" s="9"/>
      <c r="G413" s="7"/>
      <c r="H413" s="7"/>
      <c r="I413" s="7"/>
    </row>
    <row r="414" spans="2:9">
      <c r="B414" s="7"/>
      <c r="C414" s="7"/>
      <c r="E414" s="7"/>
      <c r="F414" s="9"/>
      <c r="G414" s="7"/>
      <c r="H414" s="7"/>
      <c r="I414" s="7"/>
    </row>
    <row r="415" spans="2:9">
      <c r="B415" s="7"/>
      <c r="C415" s="7"/>
      <c r="E415" s="7"/>
      <c r="F415" s="9"/>
      <c r="G415" s="7"/>
      <c r="H415" s="7"/>
      <c r="I415" s="7"/>
    </row>
    <row r="416" spans="2:9">
      <c r="B416" s="7"/>
      <c r="C416" s="7"/>
      <c r="E416" s="7"/>
      <c r="F416" s="9"/>
      <c r="G416" s="7"/>
      <c r="H416" s="7"/>
      <c r="I416" s="7"/>
    </row>
    <row r="417" spans="2:9">
      <c r="B417" s="7"/>
      <c r="C417" s="7"/>
      <c r="E417" s="7"/>
      <c r="F417" s="9"/>
      <c r="G417" s="7"/>
      <c r="H417" s="7"/>
      <c r="I417" s="7"/>
    </row>
    <row r="418" spans="2:9">
      <c r="B418" s="7"/>
      <c r="C418" s="7"/>
      <c r="E418" s="7"/>
      <c r="F418" s="9"/>
      <c r="G418" s="7"/>
      <c r="H418" s="7"/>
      <c r="I418" s="7"/>
    </row>
    <row r="419" spans="2:9">
      <c r="B419" s="7"/>
      <c r="C419" s="7"/>
      <c r="E419" s="7"/>
      <c r="F419" s="9"/>
      <c r="G419" s="7"/>
      <c r="H419" s="7"/>
      <c r="I419" s="7"/>
    </row>
    <row r="420" spans="2:9">
      <c r="B420" s="7"/>
      <c r="C420" s="7"/>
      <c r="E420" s="7"/>
      <c r="F420" s="9"/>
      <c r="G420" s="7"/>
      <c r="H420" s="7"/>
      <c r="I420" s="7"/>
    </row>
    <row r="421" spans="2:9">
      <c r="B421" s="7"/>
      <c r="C421" s="7"/>
      <c r="E421" s="7"/>
      <c r="F421" s="9"/>
      <c r="G421" s="7"/>
      <c r="H421" s="7"/>
      <c r="I421" s="7"/>
    </row>
    <row r="422" spans="2:9">
      <c r="B422" s="7"/>
      <c r="C422" s="7"/>
      <c r="E422" s="7"/>
      <c r="F422" s="9"/>
      <c r="G422" s="7"/>
      <c r="H422" s="7"/>
      <c r="I422" s="7"/>
    </row>
    <row r="423" spans="2:9">
      <c r="B423" s="7"/>
      <c r="C423" s="7"/>
      <c r="E423" s="7"/>
      <c r="F423" s="9"/>
      <c r="G423" s="7"/>
      <c r="H423" s="7"/>
      <c r="I423" s="7"/>
    </row>
    <row r="424" spans="2:9">
      <c r="B424" s="7"/>
      <c r="C424" s="7"/>
      <c r="E424" s="7"/>
      <c r="F424" s="9"/>
      <c r="G424" s="7"/>
      <c r="H424" s="7"/>
      <c r="I424" s="7"/>
    </row>
    <row r="425" spans="2:9">
      <c r="B425" s="7"/>
      <c r="C425" s="7"/>
      <c r="E425" s="7"/>
      <c r="F425" s="9"/>
      <c r="G425" s="7"/>
      <c r="H425" s="7"/>
      <c r="I425" s="7"/>
    </row>
    <row r="426" spans="2:9">
      <c r="B426" s="7"/>
      <c r="C426" s="7"/>
      <c r="E426" s="7"/>
      <c r="F426" s="9"/>
      <c r="G426" s="7"/>
      <c r="H426" s="7"/>
      <c r="I426" s="7"/>
    </row>
    <row r="427" spans="2:9">
      <c r="B427" s="7"/>
      <c r="C427" s="7"/>
      <c r="E427" s="7"/>
      <c r="F427" s="9"/>
      <c r="G427" s="7"/>
      <c r="H427" s="7"/>
      <c r="I427" s="7"/>
    </row>
    <row r="428" spans="2:9">
      <c r="B428" s="7"/>
      <c r="C428" s="7"/>
      <c r="E428" s="7"/>
      <c r="F428" s="9"/>
      <c r="G428" s="7"/>
      <c r="H428" s="7"/>
      <c r="I428" s="7"/>
    </row>
    <row r="429" spans="2:9">
      <c r="B429" s="7"/>
      <c r="C429" s="7"/>
      <c r="E429" s="7"/>
      <c r="F429" s="9"/>
      <c r="G429" s="7"/>
      <c r="H429" s="7"/>
      <c r="I429" s="7"/>
    </row>
    <row r="430" spans="2:9">
      <c r="B430" s="7"/>
      <c r="C430" s="7"/>
      <c r="E430" s="7"/>
      <c r="F430" s="9"/>
      <c r="G430" s="7"/>
      <c r="H430" s="7"/>
      <c r="I430" s="7"/>
    </row>
    <row r="431" spans="2:9">
      <c r="B431" s="7"/>
      <c r="C431" s="7"/>
      <c r="E431" s="7"/>
      <c r="F431" s="9"/>
      <c r="G431" s="7"/>
      <c r="H431" s="7"/>
      <c r="I431" s="7"/>
    </row>
    <row r="432" spans="2:9">
      <c r="B432" s="7"/>
      <c r="C432" s="7"/>
      <c r="E432" s="7"/>
      <c r="F432" s="9"/>
      <c r="G432" s="7"/>
      <c r="H432" s="7"/>
      <c r="I432" s="7"/>
    </row>
    <row r="433" spans="2:9">
      <c r="B433" s="7"/>
      <c r="C433" s="7"/>
      <c r="E433" s="7"/>
      <c r="F433" s="9"/>
      <c r="G433" s="7"/>
      <c r="H433" s="7"/>
      <c r="I433" s="7"/>
    </row>
    <row r="434" spans="2:9">
      <c r="B434" s="7"/>
      <c r="C434" s="7"/>
      <c r="E434" s="7"/>
      <c r="F434" s="9"/>
      <c r="G434" s="7"/>
      <c r="H434" s="7"/>
      <c r="I434" s="7"/>
    </row>
    <row r="435" spans="2:9">
      <c r="B435" s="7"/>
      <c r="C435" s="7"/>
      <c r="E435" s="7"/>
      <c r="F435" s="9"/>
      <c r="G435" s="7"/>
      <c r="H435" s="7"/>
      <c r="I435" s="7"/>
    </row>
    <row r="436" spans="2:9">
      <c r="B436" s="7"/>
      <c r="C436" s="7"/>
      <c r="E436" s="7"/>
      <c r="F436" s="9"/>
      <c r="G436" s="7"/>
      <c r="H436" s="7"/>
      <c r="I436" s="7"/>
    </row>
    <row r="437" spans="2:9">
      <c r="B437" s="7"/>
      <c r="C437" s="7"/>
      <c r="E437" s="7"/>
      <c r="F437" s="9"/>
      <c r="G437" s="7"/>
      <c r="H437" s="7"/>
      <c r="I437" s="7"/>
    </row>
    <row r="438" spans="2:9">
      <c r="B438" s="7"/>
      <c r="C438" s="7"/>
      <c r="E438" s="7"/>
      <c r="F438" s="9"/>
      <c r="G438" s="7"/>
      <c r="H438" s="7"/>
      <c r="I438" s="7"/>
    </row>
    <row r="439" spans="2:9">
      <c r="B439" s="7"/>
      <c r="C439" s="7"/>
      <c r="E439" s="7"/>
      <c r="F439" s="9"/>
      <c r="G439" s="7"/>
      <c r="H439" s="7"/>
      <c r="I439" s="7"/>
    </row>
    <row r="440" spans="2:9">
      <c r="B440" s="7"/>
      <c r="C440" s="7"/>
      <c r="E440" s="7"/>
      <c r="F440" s="9"/>
      <c r="G440" s="7"/>
      <c r="H440" s="7"/>
      <c r="I440" s="7"/>
    </row>
    <row r="441" spans="2:9">
      <c r="B441" s="7"/>
      <c r="C441" s="7"/>
      <c r="E441" s="7"/>
      <c r="F441" s="9"/>
      <c r="G441" s="7"/>
      <c r="H441" s="7"/>
      <c r="I441" s="7"/>
    </row>
    <row r="442" spans="2:9">
      <c r="B442" s="7"/>
      <c r="C442" s="7"/>
      <c r="E442" s="7"/>
      <c r="F442" s="9"/>
      <c r="G442" s="7"/>
      <c r="H442" s="7"/>
      <c r="I442" s="7"/>
    </row>
    <row r="443" spans="2:9">
      <c r="B443" s="7"/>
      <c r="C443" s="7"/>
      <c r="E443" s="7"/>
      <c r="F443" s="9"/>
      <c r="G443" s="7"/>
      <c r="H443" s="7"/>
      <c r="I443" s="7"/>
    </row>
    <row r="444" spans="2:9">
      <c r="B444" s="7"/>
      <c r="C444" s="7"/>
      <c r="E444" s="7"/>
      <c r="F444" s="9"/>
      <c r="G444" s="7"/>
      <c r="H444" s="7"/>
      <c r="I444" s="7"/>
    </row>
    <row r="445" spans="2:9">
      <c r="B445" s="7"/>
      <c r="C445" s="7"/>
      <c r="E445" s="7"/>
      <c r="F445" s="9"/>
      <c r="G445" s="7"/>
      <c r="H445" s="7"/>
      <c r="I445" s="7"/>
    </row>
    <row r="446" spans="2:9">
      <c r="B446" s="7"/>
      <c r="C446" s="7"/>
      <c r="E446" s="7"/>
      <c r="F446" s="9"/>
      <c r="G446" s="7"/>
      <c r="H446" s="7"/>
      <c r="I446" s="7"/>
    </row>
    <row r="447" spans="2:9">
      <c r="B447" s="7"/>
      <c r="C447" s="7"/>
      <c r="E447" s="7"/>
      <c r="F447" s="9"/>
      <c r="G447" s="7"/>
      <c r="H447" s="7"/>
      <c r="I447" s="7"/>
    </row>
    <row r="448" spans="2:9">
      <c r="B448" s="7"/>
      <c r="C448" s="7"/>
      <c r="E448" s="7"/>
      <c r="F448" s="9"/>
      <c r="G448" s="7"/>
      <c r="H448" s="7"/>
      <c r="I448" s="7"/>
    </row>
    <row r="449" spans="2:9">
      <c r="B449" s="7"/>
      <c r="C449" s="7"/>
      <c r="E449" s="7"/>
      <c r="F449" s="9"/>
      <c r="G449" s="7"/>
      <c r="H449" s="7"/>
      <c r="I449" s="7"/>
    </row>
    <row r="450" spans="2:9">
      <c r="B450" s="7"/>
      <c r="C450" s="7"/>
      <c r="E450" s="7"/>
      <c r="F450" s="9"/>
      <c r="G450" s="7"/>
      <c r="H450" s="7"/>
      <c r="I450" s="7"/>
    </row>
    <row r="451" spans="2:9">
      <c r="B451" s="7"/>
      <c r="C451" s="7"/>
      <c r="E451" s="7"/>
      <c r="F451" s="9"/>
      <c r="G451" s="7"/>
      <c r="H451" s="7"/>
      <c r="I451" s="7"/>
    </row>
    <row r="452" spans="2:9">
      <c r="B452" s="7"/>
      <c r="C452" s="7"/>
      <c r="E452" s="7"/>
      <c r="F452" s="9"/>
      <c r="G452" s="7"/>
      <c r="H452" s="7"/>
      <c r="I452" s="7"/>
    </row>
    <row r="453" spans="2:9">
      <c r="B453" s="7"/>
      <c r="C453" s="7"/>
      <c r="E453" s="7"/>
      <c r="F453" s="9"/>
      <c r="G453" s="7"/>
      <c r="H453" s="7"/>
      <c r="I453" s="7"/>
    </row>
    <row r="454" spans="2:9">
      <c r="B454" s="7"/>
      <c r="C454" s="7"/>
      <c r="E454" s="7"/>
      <c r="F454" s="9"/>
      <c r="G454" s="7"/>
      <c r="H454" s="7"/>
      <c r="I454" s="7"/>
    </row>
    <row r="455" spans="2:9">
      <c r="B455" s="7"/>
      <c r="C455" s="7"/>
      <c r="E455" s="7"/>
      <c r="F455" s="9"/>
      <c r="G455" s="7"/>
      <c r="H455" s="7"/>
      <c r="I455" s="7"/>
    </row>
    <row r="456" spans="2:9">
      <c r="B456" s="7"/>
      <c r="C456" s="7"/>
      <c r="E456" s="7"/>
      <c r="F456" s="9"/>
      <c r="G456" s="7"/>
      <c r="H456" s="7"/>
      <c r="I456" s="7"/>
    </row>
    <row r="457" spans="2:9">
      <c r="B457" s="7"/>
      <c r="C457" s="7"/>
      <c r="E457" s="7"/>
      <c r="F457" s="9"/>
      <c r="G457" s="7"/>
      <c r="H457" s="7"/>
      <c r="I457" s="7"/>
    </row>
    <row r="458" spans="2:9">
      <c r="B458" s="7"/>
      <c r="C458" s="7"/>
      <c r="E458" s="7"/>
      <c r="F458" s="9"/>
      <c r="G458" s="7"/>
      <c r="H458" s="7"/>
      <c r="I458" s="7"/>
    </row>
    <row r="459" spans="2:9">
      <c r="B459" s="7"/>
      <c r="C459" s="7"/>
      <c r="E459" s="7"/>
      <c r="F459" s="9"/>
      <c r="G459" s="7"/>
      <c r="H459" s="7"/>
      <c r="I459" s="7"/>
    </row>
    <row r="460" spans="2:9">
      <c r="B460" s="7"/>
      <c r="C460" s="7"/>
      <c r="E460" s="7"/>
      <c r="F460" s="9"/>
      <c r="G460" s="7"/>
      <c r="H460" s="7"/>
      <c r="I460" s="7"/>
    </row>
    <row r="461" spans="2:9">
      <c r="B461" s="7"/>
      <c r="C461" s="7"/>
      <c r="E461" s="7"/>
      <c r="F461" s="9"/>
      <c r="G461" s="7"/>
      <c r="H461" s="7"/>
      <c r="I461" s="7"/>
    </row>
    <row r="462" spans="2:9">
      <c r="B462" s="7"/>
      <c r="C462" s="7"/>
      <c r="E462" s="7"/>
      <c r="F462" s="9"/>
      <c r="G462" s="7"/>
      <c r="H462" s="7"/>
      <c r="I462" s="7"/>
    </row>
    <row r="463" spans="2:9">
      <c r="B463" s="7"/>
      <c r="C463" s="7"/>
      <c r="E463" s="7"/>
      <c r="F463" s="9"/>
      <c r="G463" s="7"/>
      <c r="H463" s="7"/>
      <c r="I463" s="7"/>
    </row>
    <row r="464" spans="2:9">
      <c r="B464" s="7"/>
      <c r="C464" s="7"/>
      <c r="E464" s="7"/>
      <c r="F464" s="9"/>
      <c r="G464" s="7"/>
      <c r="H464" s="7"/>
      <c r="I464" s="7"/>
    </row>
    <row r="465" spans="2:9">
      <c r="B465" s="7"/>
      <c r="C465" s="7"/>
      <c r="E465" s="7"/>
      <c r="F465" s="9"/>
      <c r="G465" s="7"/>
      <c r="H465" s="7"/>
      <c r="I465" s="7"/>
    </row>
    <row r="466" spans="2:9">
      <c r="B466" s="7"/>
      <c r="C466" s="7"/>
      <c r="E466" s="7"/>
      <c r="F466" s="9"/>
      <c r="G466" s="7"/>
      <c r="H466" s="7"/>
      <c r="I466" s="7"/>
    </row>
    <row r="467" spans="2:9">
      <c r="B467" s="7"/>
      <c r="C467" s="7"/>
      <c r="E467" s="7"/>
      <c r="F467" s="9"/>
      <c r="G467" s="7"/>
      <c r="H467" s="7"/>
      <c r="I467" s="7"/>
    </row>
    <row r="468" spans="2:9">
      <c r="B468" s="7"/>
      <c r="C468" s="7"/>
      <c r="E468" s="7"/>
      <c r="F468" s="9"/>
      <c r="G468" s="7"/>
      <c r="H468" s="7"/>
      <c r="I468" s="7"/>
    </row>
    <row r="469" spans="2:9">
      <c r="B469" s="7"/>
      <c r="C469" s="7"/>
      <c r="E469" s="7"/>
      <c r="F469" s="9"/>
      <c r="G469" s="7"/>
      <c r="H469" s="7"/>
      <c r="I469" s="7"/>
    </row>
    <row r="470" spans="2:9">
      <c r="B470" s="7"/>
      <c r="C470" s="7"/>
      <c r="E470" s="7"/>
      <c r="F470" s="9"/>
      <c r="G470" s="7"/>
      <c r="H470" s="7"/>
      <c r="I470" s="7"/>
    </row>
    <row r="471" spans="2:9">
      <c r="B471" s="7"/>
      <c r="C471" s="7"/>
      <c r="E471" s="7"/>
      <c r="F471" s="9"/>
      <c r="G471" s="7"/>
      <c r="H471" s="7"/>
      <c r="I471" s="7"/>
    </row>
    <row r="472" spans="2:9">
      <c r="B472" s="7"/>
      <c r="C472" s="7"/>
      <c r="E472" s="7"/>
      <c r="F472" s="9"/>
      <c r="G472" s="7"/>
      <c r="H472" s="7"/>
      <c r="I472" s="7"/>
    </row>
    <row r="473" spans="2:9">
      <c r="B473" s="7"/>
      <c r="C473" s="7"/>
      <c r="E473" s="7"/>
      <c r="F473" s="9"/>
      <c r="G473" s="7"/>
      <c r="H473" s="7"/>
      <c r="I473" s="7"/>
    </row>
    <row r="474" spans="2:9">
      <c r="B474" s="7"/>
      <c r="C474" s="7"/>
      <c r="E474" s="7"/>
      <c r="F474" s="9"/>
      <c r="G474" s="7"/>
      <c r="H474" s="7"/>
      <c r="I474" s="7"/>
    </row>
    <row r="475" spans="2:9">
      <c r="B475" s="7"/>
      <c r="C475" s="7"/>
      <c r="E475" s="7"/>
      <c r="F475" s="9"/>
      <c r="G475" s="7"/>
      <c r="H475" s="7"/>
      <c r="I475" s="7"/>
    </row>
    <row r="476" spans="2:9">
      <c r="B476" s="7"/>
      <c r="C476" s="7"/>
      <c r="E476" s="7"/>
      <c r="F476" s="9"/>
      <c r="G476" s="7"/>
      <c r="H476" s="7"/>
      <c r="I476" s="7"/>
    </row>
    <row r="477" spans="2:9">
      <c r="B477" s="7"/>
      <c r="C477" s="7"/>
      <c r="E477" s="7"/>
      <c r="F477" s="9"/>
      <c r="G477" s="7"/>
      <c r="H477" s="7"/>
      <c r="I477" s="7"/>
    </row>
    <row r="478" spans="2:9">
      <c r="B478" s="7"/>
      <c r="C478" s="7"/>
      <c r="E478" s="7"/>
      <c r="F478" s="9"/>
      <c r="G478" s="7"/>
      <c r="H478" s="7"/>
      <c r="I478" s="7"/>
    </row>
    <row r="479" spans="2:9">
      <c r="B479" s="7"/>
      <c r="C479" s="7"/>
      <c r="E479" s="7"/>
      <c r="F479" s="9"/>
      <c r="G479" s="7"/>
      <c r="H479" s="7"/>
      <c r="I479" s="7"/>
    </row>
    <row r="480" spans="2:9">
      <c r="B480" s="7"/>
      <c r="C480" s="7"/>
      <c r="E480" s="7"/>
      <c r="F480" s="9"/>
      <c r="G480" s="7"/>
      <c r="H480" s="7"/>
      <c r="I480" s="7"/>
    </row>
    <row r="481" spans="2:9">
      <c r="B481" s="7"/>
      <c r="C481" s="7"/>
      <c r="E481" s="7"/>
      <c r="F481" s="9"/>
      <c r="G481" s="7"/>
      <c r="H481" s="7"/>
      <c r="I481" s="7"/>
    </row>
    <row r="482" spans="2:9">
      <c r="B482" s="7"/>
      <c r="C482" s="7"/>
      <c r="E482" s="7"/>
      <c r="F482" s="9"/>
      <c r="G482" s="7"/>
      <c r="H482" s="7"/>
      <c r="I482" s="7"/>
    </row>
    <row r="483" spans="2:9">
      <c r="B483" s="7"/>
      <c r="C483" s="7"/>
      <c r="E483" s="7"/>
      <c r="F483" s="9"/>
      <c r="G483" s="7"/>
      <c r="H483" s="7"/>
      <c r="I483" s="7"/>
    </row>
    <row r="484" spans="2:9">
      <c r="B484" s="7"/>
      <c r="C484" s="7"/>
      <c r="E484" s="7"/>
      <c r="F484" s="9"/>
      <c r="G484" s="7"/>
      <c r="H484" s="7"/>
      <c r="I484" s="7"/>
    </row>
    <row r="485" spans="2:9">
      <c r="B485" s="7"/>
      <c r="C485" s="7"/>
      <c r="E485" s="7"/>
      <c r="F485" s="9"/>
      <c r="G485" s="7"/>
      <c r="H485" s="7"/>
      <c r="I485" s="7"/>
    </row>
    <row r="486" spans="2:9">
      <c r="B486" s="7"/>
      <c r="C486" s="7"/>
      <c r="E486" s="7"/>
      <c r="F486" s="9"/>
      <c r="G486" s="7"/>
      <c r="H486" s="7"/>
      <c r="I486" s="7"/>
    </row>
    <row r="487" spans="2:9">
      <c r="B487" s="7"/>
      <c r="C487" s="7"/>
      <c r="E487" s="7"/>
      <c r="F487" s="9"/>
      <c r="G487" s="7"/>
      <c r="H487" s="7"/>
      <c r="I487" s="7"/>
    </row>
    <row r="488" spans="2:9">
      <c r="B488" s="7"/>
      <c r="C488" s="7"/>
      <c r="E488" s="7"/>
      <c r="F488" s="9"/>
      <c r="G488" s="7"/>
      <c r="H488" s="7"/>
      <c r="I488" s="7"/>
    </row>
    <row r="489" spans="2:9">
      <c r="B489" s="7"/>
      <c r="C489" s="7"/>
      <c r="E489" s="7"/>
      <c r="F489" s="9"/>
      <c r="G489" s="7"/>
      <c r="H489" s="7"/>
      <c r="I489" s="7"/>
    </row>
    <row r="490" spans="2:9">
      <c r="B490" s="7"/>
      <c r="C490" s="7"/>
      <c r="E490" s="7"/>
      <c r="F490" s="9"/>
      <c r="G490" s="7"/>
      <c r="H490" s="7"/>
      <c r="I490" s="7"/>
    </row>
    <row r="491" spans="2:9">
      <c r="B491" s="7"/>
      <c r="C491" s="7"/>
      <c r="E491" s="7"/>
      <c r="F491" s="9"/>
      <c r="G491" s="7"/>
      <c r="H491" s="7"/>
      <c r="I491" s="7"/>
    </row>
    <row r="492" spans="2:9">
      <c r="B492" s="7"/>
      <c r="C492" s="7"/>
      <c r="E492" s="7"/>
      <c r="F492" s="9"/>
      <c r="G492" s="7"/>
      <c r="H492" s="7"/>
      <c r="I492" s="7"/>
    </row>
    <row r="493" spans="2:9">
      <c r="B493" s="7"/>
      <c r="C493" s="7"/>
      <c r="E493" s="7"/>
      <c r="F493" s="9"/>
      <c r="G493" s="7"/>
      <c r="H493" s="7"/>
      <c r="I493" s="7"/>
    </row>
    <row r="494" spans="2:9">
      <c r="B494" s="7"/>
      <c r="C494" s="7"/>
      <c r="E494" s="7"/>
      <c r="F494" s="9"/>
      <c r="G494" s="7"/>
      <c r="H494" s="7"/>
      <c r="I494" s="7"/>
    </row>
    <row r="495" spans="2:9">
      <c r="B495" s="7"/>
      <c r="C495" s="7"/>
      <c r="E495" s="7"/>
      <c r="F495" s="9"/>
      <c r="G495" s="7"/>
      <c r="H495" s="7"/>
      <c r="I495" s="7"/>
    </row>
    <row r="496" spans="2:9">
      <c r="B496" s="7"/>
      <c r="C496" s="7"/>
      <c r="E496" s="7"/>
      <c r="F496" s="9"/>
      <c r="G496" s="7"/>
      <c r="H496" s="7"/>
      <c r="I496" s="7"/>
    </row>
    <row r="497" spans="2:9">
      <c r="B497" s="7"/>
      <c r="C497" s="7"/>
      <c r="E497" s="7"/>
      <c r="F497" s="9"/>
      <c r="G497" s="7"/>
      <c r="H497" s="7"/>
      <c r="I497" s="7"/>
    </row>
    <row r="498" spans="2:9">
      <c r="B498" s="7"/>
      <c r="C498" s="7"/>
      <c r="E498" s="7"/>
      <c r="F498" s="9"/>
      <c r="G498" s="7"/>
      <c r="H498" s="7"/>
      <c r="I498" s="7"/>
    </row>
    <row r="499" spans="2:9">
      <c r="B499" s="7"/>
      <c r="C499" s="7"/>
      <c r="E499" s="7"/>
      <c r="F499" s="9"/>
      <c r="G499" s="7"/>
      <c r="H499" s="7"/>
      <c r="I499" s="7"/>
    </row>
    <row r="500" spans="2:9">
      <c r="B500" s="7"/>
      <c r="C500" s="7"/>
      <c r="E500" s="7"/>
      <c r="F500" s="9"/>
      <c r="G500" s="7"/>
      <c r="H500" s="7"/>
      <c r="I500" s="7"/>
    </row>
    <row r="501" spans="2:9">
      <c r="B501" s="7"/>
      <c r="C501" s="7"/>
      <c r="E501" s="7"/>
      <c r="F501" s="9"/>
      <c r="G501" s="7"/>
      <c r="H501" s="7"/>
      <c r="I501" s="7"/>
    </row>
    <row r="502" spans="2:9">
      <c r="B502" s="7"/>
      <c r="C502" s="7"/>
      <c r="E502" s="7"/>
      <c r="F502" s="9"/>
      <c r="G502" s="7"/>
      <c r="H502" s="7"/>
      <c r="I502" s="7"/>
    </row>
    <row r="503" spans="2:9">
      <c r="B503" s="7"/>
      <c r="C503" s="7"/>
      <c r="E503" s="7"/>
      <c r="F503" s="9"/>
      <c r="G503" s="7"/>
      <c r="H503" s="7"/>
      <c r="I503" s="7"/>
    </row>
    <row r="504" spans="2:9">
      <c r="B504" s="7"/>
      <c r="C504" s="7"/>
      <c r="E504" s="7"/>
      <c r="F504" s="9"/>
      <c r="G504" s="7"/>
      <c r="H504" s="7"/>
      <c r="I504" s="7"/>
    </row>
    <row r="505" spans="2:9">
      <c r="B505" s="7"/>
      <c r="C505" s="7"/>
      <c r="E505" s="7"/>
      <c r="F505" s="9"/>
      <c r="G505" s="7"/>
      <c r="H505" s="7"/>
      <c r="I505" s="7"/>
    </row>
    <row r="506" spans="2:9">
      <c r="B506" s="7"/>
      <c r="C506" s="7"/>
      <c r="E506" s="7"/>
      <c r="F506" s="9"/>
      <c r="G506" s="7"/>
      <c r="H506" s="7"/>
      <c r="I506" s="7"/>
    </row>
    <row r="507" spans="2:9">
      <c r="B507" s="7"/>
      <c r="C507" s="7"/>
      <c r="E507" s="7"/>
      <c r="F507" s="9"/>
      <c r="G507" s="7"/>
      <c r="H507" s="7"/>
      <c r="I507" s="7"/>
    </row>
    <row r="508" spans="2:9">
      <c r="B508" s="7"/>
      <c r="C508" s="7"/>
      <c r="E508" s="7"/>
      <c r="F508" s="9"/>
      <c r="G508" s="7"/>
      <c r="H508" s="7"/>
      <c r="I508" s="7"/>
    </row>
    <row r="509" spans="2:9">
      <c r="B509" s="7"/>
      <c r="C509" s="7"/>
      <c r="E509" s="7"/>
      <c r="F509" s="9"/>
      <c r="G509" s="7"/>
      <c r="H509" s="7"/>
      <c r="I509" s="7"/>
    </row>
    <row r="510" spans="2:9">
      <c r="B510" s="7"/>
      <c r="C510" s="7"/>
      <c r="E510" s="7"/>
      <c r="F510" s="9"/>
      <c r="G510" s="7"/>
      <c r="H510" s="7"/>
      <c r="I510" s="7"/>
    </row>
    <row r="511" spans="2:9">
      <c r="B511" s="7"/>
      <c r="C511" s="7"/>
      <c r="E511" s="7"/>
      <c r="G511" s="7"/>
      <c r="H511" s="7"/>
      <c r="I511" s="7"/>
    </row>
    <row r="512" spans="2:9">
      <c r="B512" s="7"/>
      <c r="C512" s="7"/>
      <c r="E512" s="7"/>
      <c r="G512" s="7"/>
      <c r="H512" s="7"/>
      <c r="I512" s="7"/>
    </row>
    <row r="513" spans="2:9">
      <c r="B513" s="7"/>
      <c r="C513" s="7"/>
      <c r="E513" s="7"/>
      <c r="G513" s="7"/>
      <c r="H513" s="7"/>
      <c r="I513" s="7"/>
    </row>
    <row r="514" spans="2:9">
      <c r="B514" s="7"/>
      <c r="C514" s="7"/>
      <c r="E514" s="7"/>
      <c r="G514" s="7"/>
      <c r="H514" s="7"/>
      <c r="I514" s="7"/>
    </row>
    <row r="515" spans="2:9">
      <c r="B515" s="7"/>
      <c r="C515" s="7"/>
      <c r="E515" s="7"/>
      <c r="G515" s="7"/>
      <c r="H515" s="7"/>
      <c r="I515" s="7"/>
    </row>
    <row r="516" spans="2:9">
      <c r="B516" s="7"/>
      <c r="C516" s="7"/>
      <c r="E516" s="7"/>
      <c r="G516" s="7"/>
      <c r="H516" s="7"/>
      <c r="I516" s="7"/>
    </row>
    <row r="517" spans="2:9">
      <c r="B517" s="7"/>
      <c r="C517" s="7"/>
      <c r="E517" s="7"/>
      <c r="G517" s="7"/>
      <c r="H517" s="7"/>
      <c r="I517" s="7"/>
    </row>
    <row r="518" spans="2:9">
      <c r="B518" s="7"/>
      <c r="C518" s="7"/>
      <c r="E518" s="7"/>
      <c r="G518" s="7"/>
      <c r="H518" s="7"/>
      <c r="I518" s="7"/>
    </row>
    <row r="519" spans="2:9">
      <c r="B519" s="7"/>
      <c r="C519" s="7"/>
      <c r="E519" s="7"/>
      <c r="G519" s="7"/>
      <c r="H519" s="7"/>
      <c r="I519" s="7"/>
    </row>
    <row r="520" spans="2:9">
      <c r="B520" s="7"/>
      <c r="C520" s="7"/>
      <c r="E520" s="7"/>
      <c r="G520" s="7"/>
      <c r="H520" s="7"/>
      <c r="I520" s="7"/>
    </row>
    <row r="521" spans="2:9">
      <c r="B521" s="7"/>
      <c r="C521" s="7"/>
      <c r="E521" s="7"/>
      <c r="G521" s="7"/>
      <c r="H521" s="7"/>
      <c r="I521" s="7"/>
    </row>
    <row r="522" spans="2:9">
      <c r="B522" s="7"/>
      <c r="C522" s="7"/>
      <c r="E522" s="7"/>
      <c r="G522" s="7"/>
      <c r="H522" s="7"/>
      <c r="I522" s="7"/>
    </row>
    <row r="523" spans="2:9">
      <c r="B523" s="7"/>
      <c r="C523" s="7"/>
      <c r="E523" s="7"/>
      <c r="G523" s="7"/>
      <c r="H523" s="7"/>
      <c r="I523" s="7"/>
    </row>
    <row r="524" spans="2:9">
      <c r="B524" s="7"/>
      <c r="C524" s="7"/>
      <c r="E524" s="7"/>
      <c r="G524" s="7"/>
      <c r="H524" s="7"/>
      <c r="I524" s="7"/>
    </row>
    <row r="525" spans="2:9">
      <c r="B525" s="7"/>
      <c r="C525" s="7"/>
      <c r="E525" s="7"/>
      <c r="G525" s="7"/>
      <c r="H525" s="7"/>
      <c r="I525" s="7"/>
    </row>
    <row r="526" spans="2:9">
      <c r="B526" s="7"/>
      <c r="C526" s="7"/>
      <c r="E526" s="7"/>
      <c r="G526" s="7"/>
      <c r="H526" s="7"/>
      <c r="I526" s="7"/>
    </row>
    <row r="527" spans="2:9">
      <c r="B527" s="7"/>
      <c r="C527" s="7"/>
      <c r="E527" s="7"/>
      <c r="G527" s="7"/>
      <c r="H527" s="7"/>
      <c r="I527" s="7"/>
    </row>
    <row r="528" spans="2:9">
      <c r="B528" s="7"/>
      <c r="C528" s="7"/>
      <c r="E528" s="7"/>
      <c r="G528" s="7"/>
      <c r="H528" s="7"/>
      <c r="I528" s="7"/>
    </row>
    <row r="529" spans="2:9">
      <c r="B529" s="7"/>
      <c r="C529" s="7"/>
      <c r="E529" s="7"/>
      <c r="G529" s="7"/>
      <c r="H529" s="7"/>
      <c r="I529" s="7"/>
    </row>
    <row r="530" spans="2:9">
      <c r="B530" s="7"/>
      <c r="C530" s="7"/>
      <c r="E530" s="7"/>
      <c r="G530" s="7"/>
      <c r="H530" s="7"/>
      <c r="I530" s="7"/>
    </row>
    <row r="531" spans="2:9">
      <c r="B531" s="7"/>
      <c r="C531" s="7"/>
      <c r="E531" s="7"/>
      <c r="G531" s="7"/>
      <c r="H531" s="7"/>
      <c r="I531" s="7"/>
    </row>
    <row r="532" spans="2:9">
      <c r="B532" s="7"/>
      <c r="C532" s="7"/>
      <c r="E532" s="7"/>
      <c r="G532" s="7"/>
      <c r="H532" s="7"/>
      <c r="I532" s="7"/>
    </row>
    <row r="533" spans="2:9">
      <c r="B533" s="7"/>
      <c r="C533" s="7"/>
      <c r="E533" s="7"/>
      <c r="G533" s="7"/>
      <c r="H533" s="7"/>
      <c r="I533" s="7"/>
    </row>
    <row r="534" spans="2:9">
      <c r="B534" s="7"/>
      <c r="C534" s="7"/>
      <c r="E534" s="7"/>
      <c r="G534" s="7"/>
      <c r="H534" s="7"/>
      <c r="I534" s="7"/>
    </row>
    <row r="535" spans="2:9">
      <c r="B535" s="7"/>
      <c r="C535" s="7"/>
      <c r="E535" s="7"/>
      <c r="G535" s="7"/>
      <c r="H535" s="7"/>
      <c r="I535" s="7"/>
    </row>
    <row r="536" spans="2:9">
      <c r="B536" s="7"/>
      <c r="C536" s="7"/>
      <c r="E536" s="7"/>
      <c r="G536" s="7"/>
      <c r="H536" s="7"/>
      <c r="I536" s="7"/>
    </row>
    <row r="537" spans="2:9">
      <c r="B537" s="7"/>
      <c r="C537" s="7"/>
      <c r="E537" s="7"/>
      <c r="G537" s="7"/>
      <c r="H537" s="7"/>
      <c r="I537" s="7"/>
    </row>
    <row r="538" spans="2:9">
      <c r="B538" s="7"/>
      <c r="C538" s="7"/>
      <c r="E538" s="7"/>
      <c r="G538" s="7"/>
      <c r="H538" s="7"/>
      <c r="I538" s="7"/>
    </row>
    <row r="539" spans="2:9">
      <c r="B539" s="7"/>
      <c r="C539" s="7"/>
      <c r="E539" s="7"/>
      <c r="G539" s="7"/>
      <c r="H539" s="7"/>
      <c r="I539" s="7"/>
    </row>
    <row r="540" spans="2:9">
      <c r="B540" s="7"/>
      <c r="C540" s="7"/>
      <c r="E540" s="7"/>
      <c r="G540" s="7"/>
      <c r="H540" s="7"/>
      <c r="I540" s="7"/>
    </row>
    <row r="541" spans="2:9">
      <c r="B541" s="7"/>
      <c r="C541" s="7"/>
      <c r="E541" s="7"/>
      <c r="G541" s="7"/>
      <c r="H541" s="7"/>
      <c r="I541" s="7"/>
    </row>
    <row r="542" spans="2:9">
      <c r="B542" s="7"/>
      <c r="C542" s="7"/>
      <c r="E542" s="7"/>
      <c r="G542" s="7"/>
      <c r="H542" s="7"/>
      <c r="I542" s="7"/>
    </row>
    <row r="543" spans="2:9">
      <c r="B543" s="7"/>
      <c r="C543" s="7"/>
      <c r="E543" s="7"/>
      <c r="G543" s="7"/>
      <c r="H543" s="7"/>
      <c r="I543" s="7"/>
    </row>
    <row r="544" spans="2:9">
      <c r="B544" s="7"/>
      <c r="C544" s="7"/>
      <c r="E544" s="7"/>
      <c r="G544" s="7"/>
      <c r="H544" s="7"/>
      <c r="I544" s="7"/>
    </row>
    <row r="545" spans="2:9">
      <c r="B545" s="7"/>
      <c r="C545" s="7"/>
      <c r="E545" s="7"/>
      <c r="G545" s="7"/>
      <c r="H545" s="7"/>
      <c r="I545" s="7"/>
    </row>
    <row r="546" spans="2:9">
      <c r="B546" s="7"/>
      <c r="C546" s="7"/>
      <c r="E546" s="7"/>
      <c r="G546" s="7"/>
      <c r="H546" s="7"/>
      <c r="I546" s="7"/>
    </row>
    <row r="547" spans="2:9">
      <c r="B547" s="7"/>
      <c r="C547" s="7"/>
      <c r="E547" s="7"/>
      <c r="G547" s="7"/>
      <c r="H547" s="7"/>
      <c r="I547" s="7"/>
    </row>
    <row r="548" spans="2:9">
      <c r="B548" s="7"/>
      <c r="C548" s="7"/>
      <c r="E548" s="7"/>
      <c r="G548" s="7"/>
      <c r="H548" s="7"/>
      <c r="I548" s="7"/>
    </row>
    <row r="549" spans="2:9">
      <c r="B549" s="7"/>
      <c r="C549" s="7"/>
      <c r="E549" s="7"/>
      <c r="G549" s="7"/>
      <c r="H549" s="7"/>
      <c r="I549" s="7"/>
    </row>
    <row r="550" spans="2:9">
      <c r="B550" s="7"/>
      <c r="C550" s="7"/>
      <c r="E550" s="7"/>
      <c r="G550" s="7"/>
      <c r="H550" s="7"/>
      <c r="I550" s="7"/>
    </row>
    <row r="551" spans="2:9">
      <c r="B551" s="7"/>
      <c r="C551" s="7"/>
      <c r="E551" s="7"/>
      <c r="G551" s="7"/>
      <c r="H551" s="7"/>
      <c r="I551" s="7"/>
    </row>
    <row r="552" spans="2:9">
      <c r="B552" s="7"/>
      <c r="C552" s="7"/>
      <c r="E552" s="7"/>
      <c r="G552" s="7"/>
      <c r="H552" s="7"/>
      <c r="I552" s="7"/>
    </row>
    <row r="553" spans="2:9">
      <c r="B553" s="7"/>
      <c r="C553" s="7"/>
      <c r="E553" s="7"/>
      <c r="G553" s="7"/>
      <c r="H553" s="7"/>
    </row>
    <row r="554" spans="2:9">
      <c r="B554" s="7"/>
      <c r="C554" s="7"/>
      <c r="E554" s="7"/>
      <c r="G554" s="7"/>
      <c r="H554" s="7"/>
    </row>
    <row r="555" spans="2:9">
      <c r="B555" s="7"/>
      <c r="C555" s="7"/>
      <c r="E555" s="7"/>
      <c r="G555" s="7"/>
      <c r="H555" s="7"/>
    </row>
    <row r="556" spans="2:9">
      <c r="B556" s="7"/>
      <c r="C556" s="7"/>
      <c r="E556" s="7"/>
      <c r="G556" s="7"/>
      <c r="H556" s="7"/>
    </row>
    <row r="557" spans="2:9">
      <c r="B557" s="7"/>
      <c r="C557" s="7"/>
      <c r="E557" s="7"/>
      <c r="G557" s="7"/>
      <c r="H557" s="7"/>
    </row>
    <row r="558" spans="2:9">
      <c r="B558" s="7"/>
      <c r="C558" s="7"/>
      <c r="E558" s="7"/>
      <c r="G558" s="7"/>
      <c r="H558" s="7"/>
    </row>
    <row r="559" spans="2:9">
      <c r="B559" s="7"/>
      <c r="C559" s="7"/>
      <c r="E559" s="7"/>
      <c r="G559" s="7"/>
      <c r="H559" s="7"/>
    </row>
    <row r="560" spans="2:9">
      <c r="B560" s="7"/>
      <c r="C560" s="7"/>
      <c r="E560" s="7"/>
      <c r="G560" s="7"/>
      <c r="H560" s="7"/>
    </row>
    <row r="561" spans="2:8">
      <c r="B561" s="7"/>
      <c r="C561" s="7"/>
      <c r="E561" s="7"/>
      <c r="G561" s="7"/>
      <c r="H561" s="7"/>
    </row>
    <row r="562" spans="2:8">
      <c r="B562" s="7"/>
      <c r="C562" s="7"/>
      <c r="E562" s="7"/>
      <c r="G562" s="7"/>
      <c r="H562" s="7"/>
    </row>
    <row r="563" spans="2:8">
      <c r="B563" s="7"/>
      <c r="C563" s="7"/>
      <c r="E563" s="7"/>
      <c r="G563" s="7"/>
      <c r="H563" s="7"/>
    </row>
    <row r="564" spans="2:8">
      <c r="B564" s="7"/>
      <c r="C564" s="7"/>
      <c r="E564" s="7"/>
      <c r="G564" s="7"/>
      <c r="H564" s="7"/>
    </row>
    <row r="565" spans="2:8">
      <c r="B565" s="7"/>
      <c r="C565" s="7"/>
      <c r="E565" s="7"/>
      <c r="G565" s="7"/>
      <c r="H565" s="7"/>
    </row>
    <row r="566" spans="2:8">
      <c r="B566" s="7"/>
      <c r="C566" s="7"/>
      <c r="E566" s="7"/>
      <c r="G566" s="7"/>
      <c r="H566" s="7"/>
    </row>
    <row r="567" spans="2:8">
      <c r="B567" s="7"/>
      <c r="C567" s="7"/>
      <c r="E567" s="7"/>
      <c r="G567" s="7"/>
      <c r="H567" s="7"/>
    </row>
    <row r="568" spans="2:8">
      <c r="B568" s="7"/>
      <c r="C568" s="7"/>
      <c r="E568" s="7"/>
      <c r="G568" s="7"/>
      <c r="H568" s="7"/>
    </row>
    <row r="569" spans="2:8">
      <c r="B569" s="7"/>
      <c r="C569" s="7"/>
      <c r="E569" s="7"/>
      <c r="G569" s="7"/>
      <c r="H569" s="7"/>
    </row>
    <row r="570" spans="2:8">
      <c r="B570" s="7"/>
      <c r="C570" s="7"/>
      <c r="E570" s="7"/>
      <c r="G570" s="7"/>
      <c r="H570" s="7"/>
    </row>
    <row r="571" spans="2:8">
      <c r="B571" s="7"/>
      <c r="C571" s="7"/>
      <c r="E571" s="7"/>
      <c r="G571" s="7"/>
      <c r="H571" s="7"/>
    </row>
    <row r="572" spans="2:8">
      <c r="B572" s="7"/>
      <c r="C572" s="7"/>
      <c r="E572" s="7"/>
      <c r="G572" s="7"/>
      <c r="H572" s="7"/>
    </row>
    <row r="573" spans="2:8">
      <c r="B573" s="7"/>
      <c r="C573" s="7"/>
      <c r="E573" s="7"/>
      <c r="G573" s="7"/>
      <c r="H573" s="7"/>
    </row>
    <row r="574" spans="2:8">
      <c r="B574" s="7"/>
      <c r="C574" s="7"/>
      <c r="E574" s="7"/>
      <c r="G574" s="7"/>
      <c r="H574" s="7"/>
    </row>
    <row r="575" spans="2:8">
      <c r="B575" s="7"/>
      <c r="C575" s="7"/>
      <c r="E575" s="7"/>
      <c r="G575" s="7"/>
      <c r="H575" s="7"/>
    </row>
    <row r="576" spans="2:8">
      <c r="B576" s="7"/>
      <c r="C576" s="7"/>
      <c r="E576" s="7"/>
      <c r="G576" s="7"/>
      <c r="H576" s="7"/>
    </row>
    <row r="577" spans="2:8">
      <c r="B577" s="7"/>
      <c r="C577" s="7"/>
      <c r="E577" s="7"/>
      <c r="G577" s="7"/>
      <c r="H577" s="7"/>
    </row>
    <row r="578" spans="2:8">
      <c r="B578" s="7"/>
      <c r="C578" s="7"/>
      <c r="E578" s="7"/>
      <c r="G578" s="7"/>
      <c r="H578" s="7"/>
    </row>
    <row r="579" spans="2:8">
      <c r="B579" s="7"/>
      <c r="C579" s="7"/>
      <c r="E579" s="7"/>
      <c r="G579" s="7"/>
      <c r="H579" s="7"/>
    </row>
    <row r="580" spans="2:8">
      <c r="B580" s="7"/>
      <c r="C580" s="7"/>
      <c r="E580" s="7"/>
      <c r="G580" s="7"/>
      <c r="H580" s="7"/>
    </row>
    <row r="581" spans="2:8">
      <c r="B581" s="7"/>
      <c r="C581" s="7"/>
      <c r="E581" s="7"/>
      <c r="G581" s="7"/>
      <c r="H581" s="7"/>
    </row>
    <row r="582" spans="2:8">
      <c r="B582" s="7"/>
      <c r="C582" s="7"/>
      <c r="E582" s="7"/>
      <c r="G582" s="7"/>
      <c r="H582" s="7"/>
    </row>
    <row r="583" spans="2:8">
      <c r="B583" s="7"/>
      <c r="C583" s="7"/>
      <c r="E583" s="7"/>
      <c r="G583" s="7"/>
      <c r="H583" s="7"/>
    </row>
    <row r="584" spans="2:8">
      <c r="B584" s="7"/>
      <c r="C584" s="7"/>
      <c r="E584" s="7"/>
      <c r="G584" s="7"/>
      <c r="H584" s="7"/>
    </row>
    <row r="585" spans="2:8">
      <c r="B585" s="7"/>
      <c r="C585" s="7"/>
      <c r="E585" s="7"/>
      <c r="G585" s="7"/>
      <c r="H585" s="7"/>
    </row>
    <row r="586" spans="2:8">
      <c r="B586" s="7"/>
      <c r="C586" s="7"/>
      <c r="E586" s="7"/>
      <c r="G586" s="7"/>
      <c r="H586" s="7"/>
    </row>
    <row r="587" spans="2:8">
      <c r="B587" s="7"/>
      <c r="C587" s="7"/>
      <c r="E587" s="7"/>
      <c r="G587" s="7"/>
      <c r="H587" s="7"/>
    </row>
    <row r="588" spans="2:8">
      <c r="B588" s="7"/>
      <c r="C588" s="7"/>
      <c r="E588" s="7"/>
      <c r="G588" s="7"/>
      <c r="H588" s="7"/>
    </row>
    <row r="589" spans="2:8">
      <c r="B589" s="7"/>
      <c r="C589" s="7"/>
      <c r="E589" s="7"/>
      <c r="G589" s="7"/>
      <c r="H589" s="7"/>
    </row>
    <row r="590" spans="2:8">
      <c r="B590" s="7"/>
      <c r="C590" s="7"/>
      <c r="E590" s="7"/>
      <c r="G590" s="7"/>
      <c r="H590" s="7"/>
    </row>
    <row r="591" spans="2:8">
      <c r="B591" s="7"/>
      <c r="C591" s="7"/>
      <c r="E591" s="7"/>
      <c r="G591" s="7"/>
      <c r="H591" s="7"/>
    </row>
    <row r="592" spans="2:8">
      <c r="B592" s="7"/>
      <c r="C592" s="7"/>
      <c r="E592" s="7"/>
      <c r="G592" s="7"/>
      <c r="H592" s="7"/>
    </row>
    <row r="593" spans="2:8">
      <c r="B593" s="7"/>
      <c r="C593" s="7"/>
      <c r="E593" s="7"/>
      <c r="G593" s="7"/>
      <c r="H593" s="7"/>
    </row>
    <row r="594" spans="2:8">
      <c r="B594" s="7"/>
      <c r="C594" s="7"/>
      <c r="E594" s="7"/>
      <c r="G594" s="7"/>
      <c r="H594" s="7"/>
    </row>
    <row r="595" spans="2:8">
      <c r="B595" s="7"/>
      <c r="C595" s="7"/>
      <c r="E595" s="7"/>
      <c r="G595" s="7"/>
      <c r="H595" s="7"/>
    </row>
    <row r="596" spans="2:8">
      <c r="B596" s="7"/>
      <c r="C596" s="7"/>
      <c r="E596" s="7"/>
      <c r="G596" s="7"/>
      <c r="H596" s="7"/>
    </row>
    <row r="597" spans="2:8">
      <c r="B597" s="7"/>
      <c r="C597" s="7"/>
      <c r="E597" s="7"/>
      <c r="G597" s="7"/>
      <c r="H597" s="7"/>
    </row>
    <row r="598" spans="2:8">
      <c r="B598" s="7"/>
      <c r="C598" s="7"/>
      <c r="E598" s="7"/>
      <c r="G598" s="7"/>
      <c r="H598" s="7"/>
    </row>
    <row r="599" spans="2:8">
      <c r="B599" s="7"/>
      <c r="C599" s="7"/>
      <c r="E599" s="7"/>
      <c r="G599" s="7"/>
      <c r="H599" s="7"/>
    </row>
    <row r="600" spans="2:8">
      <c r="B600" s="7"/>
      <c r="C600" s="7"/>
      <c r="E600" s="7"/>
      <c r="G600" s="7"/>
      <c r="H600" s="7"/>
    </row>
    <row r="601" spans="2:8">
      <c r="B601" s="7"/>
      <c r="C601" s="7"/>
      <c r="E601" s="7"/>
      <c r="G601" s="7"/>
      <c r="H601" s="7"/>
    </row>
    <row r="602" spans="2:8">
      <c r="B602" s="7"/>
      <c r="C602" s="7"/>
      <c r="E602" s="7"/>
      <c r="G602" s="7"/>
      <c r="H602" s="7"/>
    </row>
    <row r="603" spans="2:8">
      <c r="B603" s="7"/>
      <c r="C603" s="7"/>
      <c r="E603" s="7"/>
      <c r="G603" s="7"/>
      <c r="H603" s="7"/>
    </row>
    <row r="604" spans="2:8">
      <c r="B604" s="7"/>
      <c r="C604" s="7"/>
      <c r="E604" s="7"/>
      <c r="G604" s="7"/>
      <c r="H604" s="7"/>
    </row>
    <row r="605" spans="2:8">
      <c r="B605" s="7"/>
      <c r="C605" s="7"/>
      <c r="E605" s="7"/>
      <c r="G605" s="7"/>
      <c r="H605" s="7"/>
    </row>
    <row r="606" spans="2:8">
      <c r="B606" s="7"/>
      <c r="C606" s="7"/>
      <c r="E606" s="7"/>
      <c r="G606" s="7"/>
      <c r="H606" s="7"/>
    </row>
    <row r="607" spans="2:8">
      <c r="B607" s="7"/>
      <c r="C607" s="7"/>
      <c r="E607" s="7"/>
      <c r="G607" s="7"/>
      <c r="H607" s="7"/>
    </row>
    <row r="608" spans="2:8">
      <c r="B608" s="7"/>
      <c r="C608" s="7"/>
      <c r="E608" s="7"/>
      <c r="G608" s="7"/>
      <c r="H608" s="7"/>
    </row>
    <row r="609" spans="2:8">
      <c r="B609" s="7"/>
      <c r="C609" s="7"/>
      <c r="E609" s="7"/>
      <c r="G609" s="7"/>
      <c r="H609" s="7"/>
    </row>
    <row r="610" spans="2:8">
      <c r="B610" s="7"/>
      <c r="C610" s="7"/>
      <c r="E610" s="7"/>
      <c r="G610" s="7"/>
      <c r="H610" s="7"/>
    </row>
    <row r="611" spans="2:8">
      <c r="B611" s="7"/>
      <c r="C611" s="7"/>
      <c r="E611" s="7"/>
      <c r="G611" s="7"/>
      <c r="H611" s="7"/>
    </row>
    <row r="612" spans="2:8">
      <c r="B612" s="7"/>
      <c r="C612" s="7"/>
      <c r="E612" s="7"/>
      <c r="G612" s="7"/>
      <c r="H612" s="7"/>
    </row>
    <row r="613" spans="2:8">
      <c r="B613" s="7"/>
      <c r="C613" s="7"/>
      <c r="G613" s="7"/>
      <c r="H613" s="7"/>
    </row>
    <row r="614" spans="2:8">
      <c r="B614" s="7"/>
      <c r="C614" s="7"/>
      <c r="G614" s="7"/>
      <c r="H614" s="7"/>
    </row>
    <row r="615" spans="2:8">
      <c r="B615" s="7"/>
      <c r="C615" s="7"/>
      <c r="G615" s="7"/>
      <c r="H615" s="7"/>
    </row>
    <row r="616" spans="2:8">
      <c r="B616" s="7"/>
      <c r="C616" s="7"/>
      <c r="G616" s="7"/>
      <c r="H616" s="7"/>
    </row>
    <row r="617" spans="2:8">
      <c r="B617" s="7"/>
      <c r="C617" s="7"/>
      <c r="G617" s="7"/>
      <c r="H617" s="7"/>
    </row>
    <row r="618" spans="2:8">
      <c r="B618" s="7"/>
      <c r="C618" s="7"/>
      <c r="G618" s="7"/>
      <c r="H618" s="7"/>
    </row>
    <row r="619" spans="2:8">
      <c r="B619" s="7"/>
      <c r="C619" s="7"/>
      <c r="G619" s="7"/>
      <c r="H619" s="7"/>
    </row>
    <row r="620" spans="2:8">
      <c r="B620" s="7"/>
      <c r="C620" s="7"/>
      <c r="G620" s="7"/>
      <c r="H620" s="7"/>
    </row>
    <row r="621" spans="2:8">
      <c r="B621" s="7"/>
      <c r="C621" s="7"/>
      <c r="G621" s="7"/>
      <c r="H621" s="7"/>
    </row>
    <row r="622" spans="2:8">
      <c r="B622" s="7"/>
      <c r="C622" s="7"/>
      <c r="G622" s="7"/>
      <c r="H622" s="7"/>
    </row>
    <row r="623" spans="2:8">
      <c r="B623" s="7"/>
      <c r="C623" s="7"/>
      <c r="G623" s="7"/>
      <c r="H623" s="7"/>
    </row>
    <row r="624" spans="2:8">
      <c r="B624" s="7"/>
      <c r="C624" s="7"/>
      <c r="G624" s="7"/>
      <c r="H624" s="7"/>
    </row>
    <row r="625" spans="2:8">
      <c r="B625" s="7"/>
      <c r="C625" s="7"/>
      <c r="G625" s="7"/>
      <c r="H625" s="7"/>
    </row>
    <row r="626" spans="2:8">
      <c r="B626" s="7"/>
      <c r="C626" s="7"/>
      <c r="G626" s="7"/>
      <c r="H626" s="7"/>
    </row>
    <row r="627" spans="2:8">
      <c r="B627" s="7"/>
      <c r="C627" s="7"/>
      <c r="G627" s="7"/>
      <c r="H627" s="7"/>
    </row>
    <row r="628" spans="2:8">
      <c r="B628" s="7"/>
      <c r="C628" s="7"/>
      <c r="G628" s="7"/>
      <c r="H628" s="7"/>
    </row>
    <row r="629" spans="2:8">
      <c r="B629" s="7"/>
      <c r="C629" s="7"/>
      <c r="G629" s="7"/>
      <c r="H629" s="7"/>
    </row>
    <row r="630" spans="2:8">
      <c r="B630" s="7"/>
      <c r="C630" s="7"/>
      <c r="G630" s="7"/>
      <c r="H630" s="7"/>
    </row>
    <row r="631" spans="2:8">
      <c r="B631" s="7"/>
      <c r="C631" s="7"/>
      <c r="G631" s="7"/>
      <c r="H631" s="7"/>
    </row>
    <row r="632" spans="2:8">
      <c r="B632" s="7"/>
      <c r="C632" s="7"/>
      <c r="G632" s="7"/>
      <c r="H632" s="7"/>
    </row>
    <row r="633" spans="2:8">
      <c r="B633" s="7"/>
      <c r="C633" s="7"/>
      <c r="G633" s="7"/>
      <c r="H633" s="7"/>
    </row>
    <row r="634" spans="2:8">
      <c r="B634" s="7"/>
      <c r="C634" s="7"/>
      <c r="G634" s="7"/>
      <c r="H634" s="7"/>
    </row>
    <row r="635" spans="2:8">
      <c r="B635" s="7"/>
      <c r="C635" s="7"/>
      <c r="G635" s="7"/>
      <c r="H635" s="7"/>
    </row>
    <row r="636" spans="2:8">
      <c r="B636" s="7"/>
      <c r="C636" s="7"/>
      <c r="G636" s="7"/>
      <c r="H636" s="7"/>
    </row>
    <row r="637" spans="2:8">
      <c r="B637" s="7"/>
      <c r="C637" s="7"/>
      <c r="G637" s="7"/>
      <c r="H637" s="7"/>
    </row>
    <row r="638" spans="2:8">
      <c r="B638" s="7"/>
      <c r="C638" s="7"/>
      <c r="G638" s="7"/>
      <c r="H638" s="7"/>
    </row>
    <row r="639" spans="2:8">
      <c r="B639" s="7"/>
      <c r="C639" s="7"/>
      <c r="G639" s="7"/>
      <c r="H639" s="7"/>
    </row>
    <row r="640" spans="2:8">
      <c r="B640" s="7"/>
      <c r="C640" s="7"/>
      <c r="G640" s="7"/>
      <c r="H640" s="7"/>
    </row>
    <row r="641" spans="2:8">
      <c r="B641" s="7"/>
      <c r="C641" s="7"/>
      <c r="G641" s="7"/>
      <c r="H641" s="7"/>
    </row>
    <row r="642" spans="2:8">
      <c r="B642" s="7"/>
      <c r="C642" s="7"/>
      <c r="G642" s="7"/>
      <c r="H642" s="7"/>
    </row>
    <row r="643" spans="2:8">
      <c r="B643" s="7"/>
      <c r="C643" s="7"/>
      <c r="G643" s="7"/>
      <c r="H643" s="7"/>
    </row>
    <row r="644" spans="2:8">
      <c r="B644" s="7"/>
      <c r="C644" s="7"/>
      <c r="G644" s="7"/>
      <c r="H644" s="7"/>
    </row>
    <row r="645" spans="2:8">
      <c r="B645" s="7"/>
      <c r="C645" s="7"/>
      <c r="G645" s="7"/>
      <c r="H645" s="7"/>
    </row>
    <row r="646" spans="2:8">
      <c r="B646" s="7"/>
      <c r="C646" s="7"/>
      <c r="G646" s="7"/>
      <c r="H646" s="7"/>
    </row>
    <row r="647" spans="2:8">
      <c r="B647" s="7"/>
      <c r="C647" s="7"/>
      <c r="G647" s="7"/>
      <c r="H647" s="7"/>
    </row>
    <row r="648" spans="2:8">
      <c r="B648" s="7"/>
      <c r="C648" s="7"/>
      <c r="G648" s="7"/>
      <c r="H648" s="7"/>
    </row>
    <row r="649" spans="2:8">
      <c r="B649" s="7"/>
      <c r="C649" s="7"/>
      <c r="G649" s="7"/>
      <c r="H649" s="7"/>
    </row>
    <row r="650" spans="2:8">
      <c r="B650" s="7"/>
      <c r="C650" s="7"/>
      <c r="G650" s="7"/>
      <c r="H650" s="7"/>
    </row>
    <row r="651" spans="2:8">
      <c r="B651" s="7"/>
      <c r="C651" s="7"/>
      <c r="G651" s="7"/>
      <c r="H651" s="7"/>
    </row>
    <row r="652" spans="2:8">
      <c r="B652" s="7"/>
      <c r="C652" s="7"/>
      <c r="G652" s="7"/>
      <c r="H652" s="7"/>
    </row>
    <row r="653" spans="2:8">
      <c r="B653" s="7"/>
      <c r="C653" s="7"/>
      <c r="G653" s="7"/>
      <c r="H653" s="7"/>
    </row>
    <row r="654" spans="2:8">
      <c r="B654" s="7"/>
      <c r="C654" s="7"/>
      <c r="G654" s="7"/>
      <c r="H654" s="7"/>
    </row>
    <row r="655" spans="2:8">
      <c r="B655" s="7"/>
      <c r="C655" s="7"/>
      <c r="G655" s="7"/>
      <c r="H655" s="7"/>
    </row>
    <row r="656" spans="2:8">
      <c r="B656" s="7"/>
      <c r="C656" s="7"/>
      <c r="G656" s="7"/>
      <c r="H656" s="7"/>
    </row>
    <row r="657" spans="2:8">
      <c r="B657" s="7"/>
      <c r="C657" s="7"/>
      <c r="G657" s="7"/>
      <c r="H657" s="7"/>
    </row>
    <row r="658" spans="2:8">
      <c r="B658" s="7"/>
      <c r="C658" s="7"/>
      <c r="G658" s="7"/>
      <c r="H658" s="7"/>
    </row>
    <row r="659" spans="2:8">
      <c r="B659" s="7"/>
      <c r="C659" s="7"/>
      <c r="G659" s="7"/>
      <c r="H659" s="7"/>
    </row>
    <row r="660" spans="2:8">
      <c r="B660" s="7"/>
      <c r="C660" s="7"/>
      <c r="G660" s="7"/>
      <c r="H660" s="7"/>
    </row>
    <row r="661" spans="2:8">
      <c r="B661" s="7"/>
      <c r="C661" s="7"/>
      <c r="G661" s="7"/>
      <c r="H661" s="7"/>
    </row>
    <row r="662" spans="2:8">
      <c r="B662" s="7"/>
      <c r="C662" s="7"/>
      <c r="G662" s="7"/>
      <c r="H662" s="7"/>
    </row>
    <row r="663" spans="2:8">
      <c r="B663" s="7"/>
      <c r="C663" s="7"/>
      <c r="G663" s="7"/>
      <c r="H663" s="7"/>
    </row>
    <row r="664" spans="2:8">
      <c r="B664" s="7"/>
      <c r="C664" s="7"/>
      <c r="G664" s="7"/>
      <c r="H664" s="7"/>
    </row>
    <row r="665" spans="2:8">
      <c r="B665" s="7"/>
      <c r="C665" s="7"/>
      <c r="G665" s="7"/>
      <c r="H665" s="7"/>
    </row>
    <row r="666" spans="2:8">
      <c r="B666" s="7"/>
      <c r="C666" s="7"/>
      <c r="G666" s="7"/>
      <c r="H666" s="7"/>
    </row>
    <row r="667" spans="2:8">
      <c r="B667" s="7"/>
      <c r="C667" s="7"/>
      <c r="G667" s="7"/>
      <c r="H667" s="7"/>
    </row>
    <row r="668" spans="2:8">
      <c r="B668" s="7"/>
      <c r="C668" s="7"/>
      <c r="G668" s="7"/>
      <c r="H668" s="7"/>
    </row>
    <row r="669" spans="2:8">
      <c r="B669" s="7"/>
      <c r="C669" s="7"/>
      <c r="G669" s="7"/>
      <c r="H669" s="7"/>
    </row>
    <row r="670" spans="2:8">
      <c r="B670" s="7"/>
      <c r="C670" s="7"/>
      <c r="G670" s="7"/>
      <c r="H670" s="7"/>
    </row>
    <row r="671" spans="2:8">
      <c r="B671" s="7"/>
      <c r="C671" s="7"/>
      <c r="G671" s="7"/>
      <c r="H671" s="7"/>
    </row>
    <row r="672" spans="2:8">
      <c r="B672" s="7"/>
      <c r="C672" s="7"/>
      <c r="G672" s="7"/>
      <c r="H672" s="7"/>
    </row>
    <row r="673" spans="2:8">
      <c r="B673" s="7"/>
      <c r="C673" s="7"/>
      <c r="G673" s="7"/>
      <c r="H673" s="7"/>
    </row>
    <row r="674" spans="2:8">
      <c r="B674" s="7"/>
      <c r="C674" s="7"/>
      <c r="G674" s="7"/>
      <c r="H674" s="7"/>
    </row>
    <row r="675" spans="2:8">
      <c r="B675" s="7"/>
      <c r="C675" s="7"/>
      <c r="G675" s="7"/>
      <c r="H675" s="7"/>
    </row>
    <row r="676" spans="2:8">
      <c r="B676" s="7"/>
      <c r="C676" s="7"/>
      <c r="G676" s="7"/>
      <c r="H676" s="7"/>
    </row>
    <row r="677" spans="2:8">
      <c r="B677" s="7"/>
      <c r="C677" s="7"/>
      <c r="G677" s="7"/>
      <c r="H677" s="7"/>
    </row>
    <row r="678" spans="2:8">
      <c r="B678" s="7"/>
      <c r="C678" s="7"/>
      <c r="G678" s="7"/>
      <c r="H678" s="7"/>
    </row>
    <row r="679" spans="2:8">
      <c r="B679" s="7"/>
      <c r="C679" s="7"/>
      <c r="G679" s="7"/>
      <c r="H679" s="7"/>
    </row>
    <row r="680" spans="2:8">
      <c r="B680" s="7"/>
      <c r="C680" s="7"/>
      <c r="G680" s="7"/>
      <c r="H680" s="7"/>
    </row>
    <row r="681" spans="2:8">
      <c r="B681" s="7"/>
      <c r="C681" s="7"/>
      <c r="G681" s="7"/>
      <c r="H681" s="7"/>
    </row>
    <row r="682" spans="2:8">
      <c r="B682" s="7"/>
      <c r="G682" s="7"/>
      <c r="H682" s="7"/>
    </row>
    <row r="683" spans="2:8">
      <c r="B683" s="7"/>
      <c r="G683" s="7"/>
      <c r="H683" s="7"/>
    </row>
    <row r="684" spans="2:8">
      <c r="B684" s="7"/>
      <c r="G684" s="7"/>
      <c r="H684" s="7"/>
    </row>
    <row r="685" spans="2:8">
      <c r="B685" s="7"/>
      <c r="G685" s="7"/>
      <c r="H685" s="7"/>
    </row>
    <row r="686" spans="2:8">
      <c r="B686" s="7"/>
      <c r="G686" s="7"/>
      <c r="H686" s="7"/>
    </row>
    <row r="687" spans="2:8">
      <c r="B687" s="7"/>
      <c r="G687" s="7"/>
      <c r="H687" s="7"/>
    </row>
    <row r="688" spans="2:8">
      <c r="B688" s="7"/>
      <c r="G688" s="7"/>
      <c r="H688" s="7"/>
    </row>
    <row r="689" spans="2:8">
      <c r="B689" s="7"/>
      <c r="G689" s="7"/>
      <c r="H689" s="7"/>
    </row>
    <row r="690" spans="2:8">
      <c r="B690" s="7"/>
      <c r="G690" s="7"/>
      <c r="H690" s="7"/>
    </row>
    <row r="691" spans="2:8">
      <c r="B691" s="7"/>
      <c r="G691" s="7"/>
      <c r="H691" s="7"/>
    </row>
    <row r="692" spans="2:8">
      <c r="B692" s="7"/>
      <c r="G692" s="7"/>
      <c r="H692" s="7"/>
    </row>
    <row r="693" spans="2:8">
      <c r="B693" s="7"/>
      <c r="G693" s="7"/>
      <c r="H693" s="7"/>
    </row>
    <row r="694" spans="2:8">
      <c r="B694" s="7"/>
      <c r="G694" s="7"/>
      <c r="H694" s="7"/>
    </row>
    <row r="695" spans="2:8">
      <c r="B695" s="7"/>
      <c r="G695" s="7"/>
      <c r="H695" s="7"/>
    </row>
    <row r="696" spans="2:8">
      <c r="B696" s="7"/>
      <c r="G696" s="7"/>
      <c r="H696" s="7"/>
    </row>
    <row r="697" spans="2:8">
      <c r="B697" s="7"/>
      <c r="G697" s="7"/>
      <c r="H697" s="7"/>
    </row>
    <row r="698" spans="2:8">
      <c r="B698" s="7"/>
      <c r="G698" s="7"/>
      <c r="H698" s="7"/>
    </row>
    <row r="699" spans="2:8">
      <c r="B699" s="7"/>
      <c r="G699" s="7"/>
      <c r="H699" s="7"/>
    </row>
    <row r="700" spans="2:8">
      <c r="B700" s="7"/>
      <c r="G700" s="7"/>
      <c r="H700" s="7"/>
    </row>
    <row r="701" spans="2:8">
      <c r="B701" s="7"/>
      <c r="G701" s="7"/>
      <c r="H701" s="7"/>
    </row>
    <row r="702" spans="2:8">
      <c r="B702" s="7"/>
      <c r="G702" s="7"/>
      <c r="H702" s="7"/>
    </row>
    <row r="703" spans="2:8">
      <c r="B703" s="7"/>
      <c r="G703" s="7"/>
      <c r="H703" s="7"/>
    </row>
    <row r="704" spans="2:8">
      <c r="B704" s="7"/>
      <c r="G704" s="7"/>
      <c r="H704" s="7"/>
    </row>
    <row r="705" spans="2:8">
      <c r="B705" s="7"/>
      <c r="G705" s="7"/>
      <c r="H705" s="7"/>
    </row>
    <row r="706" spans="2:8">
      <c r="B706" s="7"/>
      <c r="G706" s="7"/>
      <c r="H706" s="7"/>
    </row>
    <row r="707" spans="2:8">
      <c r="B707" s="7"/>
      <c r="G707" s="7"/>
      <c r="H707" s="7"/>
    </row>
    <row r="708" spans="2:8">
      <c r="B708" s="7"/>
      <c r="G708" s="7"/>
      <c r="H708" s="7"/>
    </row>
    <row r="709" spans="2:8">
      <c r="B709" s="7"/>
      <c r="G709" s="7"/>
      <c r="H709" s="7"/>
    </row>
    <row r="710" spans="2:8">
      <c r="B710" s="7"/>
      <c r="G710" s="7"/>
      <c r="H710" s="7"/>
    </row>
    <row r="711" spans="2:8">
      <c r="B711" s="7"/>
      <c r="G711" s="7"/>
      <c r="H711" s="7"/>
    </row>
    <row r="712" spans="2:8">
      <c r="B712" s="7"/>
      <c r="G712" s="7"/>
      <c r="H712" s="7"/>
    </row>
    <row r="713" spans="2:8">
      <c r="B713" s="7"/>
      <c r="G713" s="7"/>
      <c r="H713" s="7"/>
    </row>
    <row r="714" spans="2:8">
      <c r="B714" s="7"/>
      <c r="G714" s="7"/>
      <c r="H714" s="7"/>
    </row>
    <row r="715" spans="2:8">
      <c r="B715" s="7"/>
      <c r="G715" s="7"/>
      <c r="H715" s="7"/>
    </row>
    <row r="716" spans="2:8">
      <c r="B716" s="7"/>
      <c r="G716" s="7"/>
      <c r="H716" s="7"/>
    </row>
    <row r="717" spans="2:8">
      <c r="B717" s="7"/>
      <c r="G717" s="7"/>
      <c r="H717" s="7"/>
    </row>
    <row r="718" spans="2:8">
      <c r="B718" s="7"/>
      <c r="G718" s="7"/>
      <c r="H718" s="7"/>
    </row>
    <row r="719" spans="2:8">
      <c r="B719" s="7"/>
      <c r="G719" s="7"/>
      <c r="H719" s="7"/>
    </row>
    <row r="720" spans="2:8">
      <c r="B720" s="7"/>
      <c r="G720" s="7"/>
      <c r="H720" s="7"/>
    </row>
    <row r="721" spans="2:8">
      <c r="B721" s="7"/>
      <c r="G721" s="7"/>
      <c r="H721" s="7"/>
    </row>
    <row r="722" spans="2:8">
      <c r="B722" s="7"/>
      <c r="G722" s="7"/>
      <c r="H722" s="7"/>
    </row>
    <row r="723" spans="2:8">
      <c r="B723" s="7"/>
      <c r="G723" s="7"/>
      <c r="H723" s="7"/>
    </row>
    <row r="724" spans="2:8">
      <c r="B724" s="7"/>
      <c r="G724" s="7"/>
      <c r="H724" s="7"/>
    </row>
    <row r="725" spans="2:8">
      <c r="B725" s="7"/>
      <c r="G725" s="7"/>
      <c r="H725" s="7"/>
    </row>
    <row r="726" spans="2:8">
      <c r="B726" s="7"/>
      <c r="G726" s="7"/>
      <c r="H726" s="7"/>
    </row>
    <row r="727" spans="2:8">
      <c r="B727" s="7"/>
      <c r="G727" s="7"/>
      <c r="H727" s="7"/>
    </row>
    <row r="728" spans="2:8">
      <c r="B728" s="7"/>
      <c r="G728" s="7"/>
      <c r="H728" s="7"/>
    </row>
    <row r="729" spans="2:8">
      <c r="B729" s="7"/>
      <c r="G729" s="7"/>
      <c r="H729" s="7"/>
    </row>
    <row r="730" spans="2:8">
      <c r="B730" s="7"/>
      <c r="G730" s="7"/>
      <c r="H730" s="7"/>
    </row>
    <row r="731" spans="2:8">
      <c r="B731" s="7"/>
      <c r="G731" s="7"/>
      <c r="H731" s="7"/>
    </row>
    <row r="732" spans="2:8">
      <c r="B732" s="7"/>
      <c r="G732" s="7"/>
      <c r="H732" s="7"/>
    </row>
    <row r="733" spans="2:8">
      <c r="B733" s="7"/>
      <c r="G733" s="7"/>
      <c r="H733" s="7"/>
    </row>
    <row r="734" spans="2:8">
      <c r="B734" s="7"/>
      <c r="G734" s="7"/>
      <c r="H734" s="7"/>
    </row>
    <row r="735" spans="2:8">
      <c r="B735" s="7"/>
      <c r="G735" s="7"/>
      <c r="H735" s="7"/>
    </row>
    <row r="736" spans="2:8">
      <c r="B736" s="7"/>
      <c r="G736" s="7"/>
      <c r="H736" s="7"/>
    </row>
    <row r="737" spans="2:8">
      <c r="B737" s="7"/>
      <c r="G737" s="7"/>
      <c r="H737" s="7"/>
    </row>
    <row r="738" spans="2:8">
      <c r="B738" s="7"/>
      <c r="G738" s="7"/>
      <c r="H738" s="7"/>
    </row>
    <row r="739" spans="2:8">
      <c r="B739" s="7"/>
      <c r="G739" s="7"/>
      <c r="H739" s="7"/>
    </row>
    <row r="740" spans="2:8">
      <c r="B740" s="7"/>
      <c r="G740" s="7"/>
      <c r="H740" s="7"/>
    </row>
    <row r="741" spans="2:8">
      <c r="B741" s="7"/>
      <c r="G741" s="7"/>
      <c r="H741" s="7"/>
    </row>
    <row r="742" spans="2:8">
      <c r="B742" s="7"/>
      <c r="G742" s="7"/>
      <c r="H742" s="7"/>
    </row>
    <row r="743" spans="2:8">
      <c r="B743" s="7"/>
      <c r="G743" s="7"/>
      <c r="H743" s="7"/>
    </row>
    <row r="744" spans="2:8">
      <c r="B744" s="7"/>
      <c r="G744" s="7"/>
      <c r="H744" s="7"/>
    </row>
    <row r="745" spans="2:8">
      <c r="B745" s="7"/>
      <c r="G745" s="7"/>
      <c r="H745" s="7"/>
    </row>
    <row r="746" spans="2:8">
      <c r="B746" s="7"/>
      <c r="G746" s="7"/>
      <c r="H746" s="7"/>
    </row>
    <row r="747" spans="2:8">
      <c r="B747" s="7"/>
      <c r="G747" s="7"/>
      <c r="H747" s="7"/>
    </row>
    <row r="748" spans="2:8">
      <c r="B748" s="7"/>
      <c r="G748" s="7"/>
      <c r="H748" s="7"/>
    </row>
    <row r="749" spans="2:8">
      <c r="B749" s="7"/>
      <c r="G749" s="7"/>
      <c r="H749" s="7"/>
    </row>
    <row r="750" spans="2:8">
      <c r="B750" s="7"/>
      <c r="G750" s="7"/>
      <c r="H750" s="7"/>
    </row>
    <row r="751" spans="2:8">
      <c r="B751" s="7"/>
      <c r="G751" s="7"/>
      <c r="H751" s="7"/>
    </row>
    <row r="752" spans="2:8">
      <c r="B752" s="7"/>
      <c r="G752" s="7"/>
      <c r="H752" s="7"/>
    </row>
    <row r="753" spans="2:8">
      <c r="B753" s="7"/>
      <c r="G753" s="7"/>
      <c r="H753" s="7"/>
    </row>
    <row r="754" spans="2:8">
      <c r="B754" s="7"/>
      <c r="G754" s="7"/>
      <c r="H754" s="7"/>
    </row>
    <row r="755" spans="2:8">
      <c r="B755" s="7"/>
      <c r="G755" s="7"/>
      <c r="H755" s="7"/>
    </row>
    <row r="756" spans="2:8">
      <c r="B756" s="7"/>
      <c r="G756" s="7"/>
      <c r="H756" s="7"/>
    </row>
    <row r="757" spans="2:8">
      <c r="B757" s="7"/>
      <c r="G757" s="7"/>
      <c r="H757" s="7"/>
    </row>
    <row r="758" spans="2:8">
      <c r="B758" s="7"/>
      <c r="G758" s="7"/>
      <c r="H758" s="7"/>
    </row>
    <row r="759" spans="2:8">
      <c r="B759" s="7"/>
      <c r="G759" s="7"/>
      <c r="H759" s="7"/>
    </row>
    <row r="760" spans="2:8">
      <c r="B760" s="7"/>
    </row>
    <row r="761" spans="2:8">
      <c r="B761" s="7"/>
    </row>
    <row r="762" spans="2:8">
      <c r="B762" s="7"/>
    </row>
    <row r="763" spans="2:8">
      <c r="B763" s="7"/>
    </row>
    <row r="764" spans="2:8">
      <c r="B764" s="7"/>
    </row>
    <row r="765" spans="2:8">
      <c r="B765" s="7"/>
    </row>
    <row r="766" spans="2:8">
      <c r="B766" s="7"/>
    </row>
    <row r="767" spans="2:8">
      <c r="B767" s="7"/>
    </row>
    <row r="768" spans="2:8">
      <c r="B768" s="7"/>
    </row>
    <row r="769" spans="2:2">
      <c r="B769" s="7"/>
    </row>
    <row r="770" spans="2:2">
      <c r="B770" s="7"/>
    </row>
    <row r="771" spans="2:2">
      <c r="B771" s="7"/>
    </row>
  </sheetData>
  <mergeCells count="13">
    <mergeCell ref="L11:N11"/>
    <mergeCell ref="K10:N10"/>
    <mergeCell ref="B1:L1"/>
    <mergeCell ref="B2:L2"/>
    <mergeCell ref="B4:G4"/>
    <mergeCell ref="B7:F7"/>
    <mergeCell ref="B5:F5"/>
    <mergeCell ref="B6:F6"/>
    <mergeCell ref="B11:C11"/>
    <mergeCell ref="D11:E11"/>
    <mergeCell ref="B8:F8"/>
    <mergeCell ref="K9:N9"/>
    <mergeCell ref="B9:F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2014-08-05T12:25:02Z</dcterms:created>
  <dcterms:modified xsi:type="dcterms:W3CDTF">2014-08-06T02:08:57Z</dcterms:modified>
</cp:coreProperties>
</file>